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380" activeTab="0"/>
  </bookViews>
  <sheets>
    <sheet name="FORMULARIO LIMPIO" sheetId="1" r:id="rId1"/>
    <sheet name="FORMULARIO EDITABLE" sheetId="2" state="hidden" r:id="rId2"/>
    <sheet name="Hoja3" sheetId="3" r:id="rId3"/>
  </sheets>
  <definedNames>
    <definedName name="_xlnm.Print_Area" localSheetId="0">'FORMULARIO LIMPIO'!$A$1:$AE$74</definedName>
  </definedNames>
  <calcPr fullCalcOnLoad="1"/>
</workbook>
</file>

<file path=xl/sharedStrings.xml><?xml version="1.0" encoding="utf-8"?>
<sst xmlns="http://schemas.openxmlformats.org/spreadsheetml/2006/main" count="227" uniqueCount="111">
  <si>
    <t>FORMULARIO ÚNICO NACIONAL DE DECLARACIÓN Y PAGO DEL IMPUESTO DE INDUSTRIA Y COMERCIO</t>
  </si>
  <si>
    <t>MUNICIPIO O DISTRITO:</t>
  </si>
  <si>
    <t>DEPARTAMENTO:</t>
  </si>
  <si>
    <t>AÑO GRAVABLE</t>
  </si>
  <si>
    <t>Fecha máxima presentación</t>
  </si>
  <si>
    <t>dd/mm/aaaa</t>
  </si>
  <si>
    <t>A. INFORMACIÓN DEL CONTRIBUYENTE</t>
  </si>
  <si>
    <t>NOMBRES Y APELLIDOS O RAZÓN SOCIAL</t>
  </si>
  <si>
    <t>MUNICIPIO O DISTRITO DE LA DIRECCIÓN</t>
  </si>
  <si>
    <t>DEPARTAMENTO</t>
  </si>
  <si>
    <t>TELÉFONO</t>
  </si>
  <si>
    <t>5.CORREO ELECTRONICO</t>
  </si>
  <si>
    <t>7. CLASIFICACIÓN</t>
  </si>
  <si>
    <t>6. No. DE ESTABLECIMIENTOS</t>
  </si>
  <si>
    <t>B. BASE GRAVABLE</t>
  </si>
  <si>
    <t>C. DISCRIMINACIÓN DE ACTIVIDADES GRAVADAS</t>
  </si>
  <si>
    <t>D. LIQUIDACIÓN PRIVADA</t>
  </si>
  <si>
    <t>TOTAL INGRESOS ORDINARIOS Y EXTRAORDINARIOS DEL PERIODO EN TODO EL PAÍS</t>
  </si>
  <si>
    <t>MENOS INGRESOS FUERA DE ESTE MUNICIPIO O DISTRITO</t>
  </si>
  <si>
    <t>TOTAL INGRESOS ORDINARIOS Y EXTRAORDINARIOS EN ESTE MUNICIPIO (RENGLÓN 8 MENOS 9)</t>
  </si>
  <si>
    <t>MENOS INGRESOS POR DEVOLUCIONES, REBAJAS, DESCUENTOS</t>
  </si>
  <si>
    <t>MENOS INGRESOS POR EXPORTACIONES</t>
  </si>
  <si>
    <t>MENOS INGRESOS POR VENTA DE ACTIVOS FIJOS</t>
  </si>
  <si>
    <t>MENOS INGRESOS POR ACTIVIDADES EXCLUIDAS O NO SUJETAS Y OTROS INGRESOS NO GRAVADOS</t>
  </si>
  <si>
    <t>MENOS INGRESOS POR OTRAS ACTIVIDADES EXENTAS EN ESTE MUNICIPIO (POR ACUERDO)</t>
  </si>
  <si>
    <t>TOTAL INGRESOS GRAVABLES (RENGLÓN 10 MENOS 11,12,13,14 Y 15)</t>
  </si>
  <si>
    <t>ACTIVIDADES GRAVADAS</t>
  </si>
  <si>
    <t>ACTIVIDAD 1 (PRINCIPAL)</t>
  </si>
  <si>
    <t>ACTIVIDAD 2</t>
  </si>
  <si>
    <t>ACTIVIDAD 3</t>
  </si>
  <si>
    <t>OTRAS ACTIVIDADES</t>
  </si>
  <si>
    <t>TOTAL INGRESOS GRAVADOS</t>
  </si>
  <si>
    <t>CODIGO</t>
  </si>
  <si>
    <t>INGRESOS GRAVADOS</t>
  </si>
  <si>
    <t>TARIFA (por mil)</t>
  </si>
  <si>
    <t>IMPUESTO</t>
  </si>
  <si>
    <t>VER DESAGREGACIÓN</t>
  </si>
  <si>
    <t>NA</t>
  </si>
  <si>
    <t>GENERACIÓN DE ENERGIA</t>
  </si>
  <si>
    <t>17. TOTAL IMPUESTO</t>
  </si>
  <si>
    <t>19. IMP LEY 56 DE 1981</t>
  </si>
  <si>
    <t>Kw</t>
  </si>
  <si>
    <t>PAGO POR UNIDADES COMERCIALES ADICIONALES DEL SECTOR FINANCIERO</t>
  </si>
  <si>
    <t>MENOS VALOR DE EXENCIÓN O EXONERACIÓN SOBRE EL IMPUESTO Y NO SOBRE LOS INGRESOS</t>
  </si>
  <si>
    <t>MENOS RETENCIONES que le practicaron a favor de este municipio o dsitrito en este periodo</t>
  </si>
  <si>
    <t>MENOS AUTORRETENCIONES practicadas a favor de este municipio o distrito en este periodo</t>
  </si>
  <si>
    <t>MENOS ANTICIPO LIQUIDADO EN EL AÑO ANTERIOR</t>
  </si>
  <si>
    <t>MENOS SALDO A FAVOR DEL PERIODO ANTERIOR SIN SOLICITUD DE DEVOLUCIÓN O COMPENSACIÓN</t>
  </si>
  <si>
    <t>VALOR A PAGAR</t>
  </si>
  <si>
    <t>INTERESES DE MORA</t>
  </si>
  <si>
    <t>E. PAGO</t>
  </si>
  <si>
    <t>LIQUIDE EL VALOR DEL PAGO VOLUNTARIO (Según instrucciones del Municipio/distrito)</t>
  </si>
  <si>
    <t>TOTAL A PAGAR CON PAGO VOLUNTARIO (Renglón 38+39)</t>
  </si>
  <si>
    <t>NOMBRE</t>
  </si>
  <si>
    <t>F. FIRMAS</t>
  </si>
  <si>
    <t>FIRMA DEL DECLARANTE</t>
  </si>
  <si>
    <t>ESPACIO PARA CÓDIGO DE BARRAS</t>
  </si>
  <si>
    <t>ESPACIO PARA CÓDIGO QR</t>
  </si>
  <si>
    <t>DIRECCIÓN DE NOTIFICACIÓN:</t>
  </si>
  <si>
    <t>Destino de mi aporte voluntario:</t>
  </si>
  <si>
    <r>
      <rPr>
        <sz val="7"/>
        <color indexed="8"/>
        <rFont val="Arial Unicode MS"/>
        <family val="2"/>
      </rPr>
      <t xml:space="preserve">SOLAMENTE PARA BOGOTÁ, marque el Bimestre o periodo anual  </t>
    </r>
    <r>
      <rPr>
        <sz val="6"/>
        <color indexed="8"/>
        <rFont val="Arial Unicode MS"/>
        <family val="2"/>
      </rPr>
      <t xml:space="preserve">      ene-feb      mar-abr      may-jun      jul-ago     sep-oct      nov-dic      Anual</t>
    </r>
  </si>
  <si>
    <t xml:space="preserve">               Realiza actividades a través de Pat. Aut.</t>
  </si>
  <si>
    <t xml:space="preserve">      CAPACIDAD INSTALADA</t>
  </si>
  <si>
    <t>R. COMÚN</t>
  </si>
  <si>
    <t>CC</t>
  </si>
  <si>
    <t>CE</t>
  </si>
  <si>
    <t>TI</t>
  </si>
  <si>
    <t>No._______________________________</t>
  </si>
  <si>
    <t>TP. _______________________</t>
  </si>
  <si>
    <t xml:space="preserve">        Es consorcio o Unión Temp. </t>
  </si>
  <si>
    <t>No.</t>
  </si>
  <si>
    <t>ANTICIPO DEL AÑO SIGUIENTE  (en Girardota es el 30% del renglón No. 20)</t>
  </si>
  <si>
    <t>SOBRETASA BOMBERIL  (para el Mpio de GIRARDOTA es el 1.5% del renglón No. 20)</t>
  </si>
  <si>
    <t>SOBRETASA DE SEGURIDAD (Ley 1421 de 2011) (NO aplica para el municipio de GIRARDOTA)</t>
  </si>
  <si>
    <t>TOTAL IMPUESTO A CARGO (Renglón 20+21+22+23+24)</t>
  </si>
  <si>
    <t>SANCIONES: EXTEMPORANEIDAD             CORRECCIÓN             INEXACTITUD             OTRA             Cuál______________________</t>
  </si>
  <si>
    <t>TOTAL SALDO A CARGO (Renglón 25-26-27-28-29+30+31-32)</t>
  </si>
  <si>
    <t>TOTAL A PAGAR (Renglón 35-36+37)</t>
  </si>
  <si>
    <t>FIRMA DEL CONTADOR                  REVISOR FISCAL</t>
  </si>
  <si>
    <t xml:space="preserve">CC            NIT              TI              CE          </t>
  </si>
  <si>
    <r>
      <t>OPCIÓN DE USO: DECLARACIÓN INICIAL                        SOLO PAGO                        CORRECCIÓN                     Declaración que corrige No. ______________ Fecha:</t>
    </r>
    <r>
      <rPr>
        <sz val="9"/>
        <color indexed="55"/>
        <rFont val="Arial Unicode MS"/>
        <family val="2"/>
      </rPr>
      <t xml:space="preserve"> </t>
    </r>
    <r>
      <rPr>
        <sz val="9"/>
        <color indexed="55"/>
        <rFont val="Arial Unicode MS"/>
        <family val="2"/>
      </rPr>
      <t>dd/mm/aaaa</t>
    </r>
  </si>
  <si>
    <t>TOTAL SALDO A FAVOR (Renglón 25-26-27-28-29+30+31-32) si el resultado es menor a cero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</si>
  <si>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</si>
  <si>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</si>
  <si>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</si>
  <si>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</si>
  <si>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</si>
  <si>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</si>
  <si>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</si>
  <si>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</si>
  <si>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</si>
  <si>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</si>
  <si>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</si>
  <si>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</si>
  <si>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C. DISCRIMINACIÓN DE ACTIVIDADES GRAVADAS (OTRAS ACTIVIDADES)</t>
  </si>
  <si>
    <t>TOTAL IMPUESTO DE INDUSTRIA Y COMERCIO (Renglón 17+19)</t>
  </si>
  <si>
    <t>Ac 015 de nov/2016, articulo No. 03</t>
  </si>
  <si>
    <t>IMPUESTO DE AVISOS Y TABLEROS (15% del renglón 20)</t>
  </si>
  <si>
    <t>Ac 030 nov/2013, art No 79.</t>
  </si>
  <si>
    <t xml:space="preserve">RADICADO Y/O FECHA DE PRESENTACIÓN </t>
  </si>
  <si>
    <t>SECCIÓN PAGO VOLUNTARIO (NO aplica para Girardota)</t>
  </si>
  <si>
    <t>DESCUENTO POR PRONTO PAGO (Si desea acogerse y pagar de inmediato, calcule asi: 5% del renglón No. 20 Ac 030/2013, art 504)</t>
  </si>
  <si>
    <t>OROCUÉ</t>
  </si>
  <si>
    <t>CASANARE</t>
  </si>
  <si>
    <t xml:space="preserve">SOBRETASA BOMBERIL </t>
  </si>
  <si>
    <t>SOBRETASA DE SEGURIDAD (Ley 1421 de 2011) (NO aplica para el municipio de Orocue)</t>
  </si>
  <si>
    <t xml:space="preserve">ANTICIPO DEL AÑO SIGUIENTE  </t>
  </si>
  <si>
    <t xml:space="preserve">SECCIÓN PAGO VOLUNTARIO </t>
  </si>
  <si>
    <t>Ac 007 de Dic/2016, articulo No. 91</t>
  </si>
  <si>
    <t xml:space="preserve">PAZ DE ARIPORO </t>
  </si>
  <si>
    <t xml:space="preserve">                   FORMULARIO ÚNICO NACIONAL DE DECLARACIÓN Y PAGO DEL IMPUESTO DE INDUSTRIA Y COMERCIO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</si>
</sst>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Arial Unicode MS"/>
      <family val="2"/>
    </font>
    <font>
      <sz val="6"/>
      <color indexed="8"/>
      <name val="Arial Unicode MS"/>
      <family val="2"/>
    </font>
    <font>
      <sz val="9"/>
      <name val="Arial Unicode MS"/>
      <family val="2"/>
    </font>
    <font>
      <sz val="9"/>
      <color indexed="55"/>
      <name val="Arial Unicode MS"/>
      <family val="2"/>
    </font>
    <font>
      <sz val="7"/>
      <name val="Arial Unicode MS"/>
      <family val="2"/>
    </font>
    <font>
      <sz val="1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 Unicode MS"/>
      <family val="2"/>
    </font>
    <font>
      <b/>
      <sz val="6"/>
      <color indexed="8"/>
      <name val="Arial Unicode MS"/>
      <family val="2"/>
    </font>
    <font>
      <sz val="11"/>
      <color indexed="30"/>
      <name val="Arial Unicode MS"/>
      <family val="2"/>
    </font>
    <font>
      <sz val="12"/>
      <color indexed="8"/>
      <name val="Arial Unicode MS"/>
      <family val="2"/>
    </font>
    <font>
      <sz val="11"/>
      <color indexed="8"/>
      <name val="Arial Unicode MS"/>
      <family val="2"/>
    </font>
    <font>
      <sz val="7"/>
      <color indexed="23"/>
      <name val="Arial Unicode MS"/>
      <family val="2"/>
    </font>
    <font>
      <sz val="7"/>
      <color indexed="55"/>
      <name val="Arial Unicode MS"/>
      <family val="2"/>
    </font>
    <font>
      <sz val="10"/>
      <color indexed="30"/>
      <name val="Arial Unicode MS"/>
      <family val="2"/>
    </font>
    <font>
      <b/>
      <sz val="10"/>
      <color indexed="30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1"/>
      <color indexed="22"/>
      <name val="Arial Unicode MS"/>
      <family val="2"/>
    </font>
    <font>
      <sz val="8"/>
      <color indexed="8"/>
      <name val="Arial Unicode MS"/>
      <family val="2"/>
    </font>
    <font>
      <sz val="11"/>
      <color indexed="12"/>
      <name val="Calibri"/>
      <family val="2"/>
    </font>
    <font>
      <sz val="10"/>
      <color indexed="8"/>
      <name val="Arial Unicode MS"/>
      <family val="2"/>
    </font>
    <font>
      <sz val="6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 Unicode MS"/>
      <family val="2"/>
    </font>
    <font>
      <sz val="6"/>
      <color theme="1"/>
      <name val="Arial Unicode MS"/>
      <family val="2"/>
    </font>
    <font>
      <b/>
      <sz val="7"/>
      <color theme="1"/>
      <name val="Arial Unicode MS"/>
      <family val="2"/>
    </font>
    <font>
      <b/>
      <sz val="6"/>
      <color theme="1"/>
      <name val="Arial Unicode MS"/>
      <family val="2"/>
    </font>
    <font>
      <sz val="11"/>
      <color rgb="FF0070C0"/>
      <name val="Arial Unicode MS"/>
      <family val="2"/>
    </font>
    <font>
      <sz val="12"/>
      <color theme="1"/>
      <name val="Arial Unicode MS"/>
      <family val="2"/>
    </font>
    <font>
      <sz val="10"/>
      <color rgb="FF0070C0"/>
      <name val="Arial Unicode MS"/>
      <family val="2"/>
    </font>
    <font>
      <b/>
      <sz val="10"/>
      <color rgb="FF0070C0"/>
      <name val="Arial Unicode MS"/>
      <family val="2"/>
    </font>
    <font>
      <b/>
      <sz val="8"/>
      <color theme="1"/>
      <name val="Arial Unicode MS"/>
      <family val="2"/>
    </font>
    <font>
      <sz val="11"/>
      <color theme="1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1"/>
      <color theme="0" tint="-0.1499900072813034"/>
      <name val="Arial Unicode MS"/>
      <family val="2"/>
    </font>
    <font>
      <sz val="8"/>
      <color theme="1"/>
      <name val="Arial Unicode MS"/>
      <family val="2"/>
    </font>
    <font>
      <sz val="7"/>
      <color theme="0" tint="-0.4999699890613556"/>
      <name val="Arial Unicode MS"/>
      <family val="2"/>
    </font>
    <font>
      <sz val="7"/>
      <color theme="0" tint="-0.3499799966812134"/>
      <name val="Arial Unicode MS"/>
      <family val="2"/>
    </font>
    <font>
      <sz val="11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top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top"/>
    </xf>
    <xf numFmtId="0" fontId="62" fillId="0" borderId="11" xfId="0" applyFont="1" applyFill="1" applyBorder="1" applyAlignment="1">
      <alignment/>
    </xf>
    <xf numFmtId="0" fontId="62" fillId="0" borderId="15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top"/>
    </xf>
    <xf numFmtId="0" fontId="62" fillId="0" borderId="16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18" xfId="0" applyFont="1" applyFill="1" applyBorder="1" applyAlignment="1">
      <alignment vertical="top"/>
    </xf>
    <xf numFmtId="0" fontId="62" fillId="0" borderId="15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10" xfId="0" applyFont="1" applyFill="1" applyBorder="1" applyAlignment="1">
      <alignment vertical="top"/>
    </xf>
    <xf numFmtId="0" fontId="62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65" fillId="0" borderId="19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/>
    </xf>
    <xf numFmtId="0" fontId="62" fillId="0" borderId="21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2" fillId="0" borderId="0" xfId="0" applyFont="1" applyFill="1" applyBorder="1" applyAlignment="1">
      <alignment vertical="top"/>
    </xf>
    <xf numFmtId="0" fontId="67" fillId="33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14" xfId="0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right" vertical="center"/>
    </xf>
    <xf numFmtId="3" fontId="69" fillId="0" borderId="11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179" fontId="68" fillId="0" borderId="10" xfId="0" applyNumberFormat="1" applyFont="1" applyFill="1" applyBorder="1" applyAlignment="1">
      <alignment horizontal="right" vertical="center"/>
    </xf>
    <xf numFmtId="0" fontId="68" fillId="0" borderId="11" xfId="0" applyFont="1" applyFill="1" applyBorder="1" applyAlignment="1">
      <alignment horizontal="right" vertical="center"/>
    </xf>
    <xf numFmtId="0" fontId="68" fillId="0" borderId="14" xfId="0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3" fontId="68" fillId="0" borderId="11" xfId="0" applyNumberFormat="1" applyFont="1" applyFill="1" applyBorder="1" applyAlignment="1">
      <alignment horizontal="right" vertical="center"/>
    </xf>
    <xf numFmtId="3" fontId="68" fillId="0" borderId="14" xfId="0" applyNumberFormat="1" applyFont="1" applyFill="1" applyBorder="1" applyAlignment="1">
      <alignment horizontal="right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53" fillId="33" borderId="10" xfId="46" applyFill="1" applyBorder="1" applyAlignment="1" applyProtection="1">
      <alignment horizontal="left" vertical="center"/>
      <protection/>
    </xf>
    <xf numFmtId="0" fontId="71" fillId="33" borderId="11" xfId="46" applyFont="1" applyFill="1" applyBorder="1" applyAlignment="1" applyProtection="1">
      <alignment horizontal="left" vertical="center"/>
      <protection/>
    </xf>
    <xf numFmtId="0" fontId="71" fillId="33" borderId="14" xfId="46" applyFont="1" applyFill="1" applyBorder="1" applyAlignment="1" applyProtection="1">
      <alignment horizontal="left" vertical="center"/>
      <protection/>
    </xf>
    <xf numFmtId="0" fontId="66" fillId="0" borderId="11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3" fontId="66" fillId="33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 textRotation="90" wrapText="1"/>
    </xf>
    <xf numFmtId="0" fontId="64" fillId="0" borderId="17" xfId="0" applyFont="1" applyFill="1" applyBorder="1" applyAlignment="1">
      <alignment horizontal="center" vertical="center" textRotation="90" wrapText="1"/>
    </xf>
    <xf numFmtId="0" fontId="64" fillId="0" borderId="21" xfId="0" applyFont="1" applyFill="1" applyBorder="1" applyAlignment="1">
      <alignment horizontal="center" vertical="center" textRotation="90" wrapText="1"/>
    </xf>
    <xf numFmtId="0" fontId="64" fillId="0" borderId="22" xfId="0" applyFont="1" applyFill="1" applyBorder="1" applyAlignment="1">
      <alignment horizontal="center" vertical="center" textRotation="90" wrapText="1"/>
    </xf>
    <xf numFmtId="0" fontId="64" fillId="0" borderId="15" xfId="0" applyFont="1" applyFill="1" applyBorder="1" applyAlignment="1">
      <alignment horizontal="center" vertical="center" textRotation="90" wrapText="1"/>
    </xf>
    <xf numFmtId="0" fontId="64" fillId="0" borderId="13" xfId="0" applyFont="1" applyFill="1" applyBorder="1" applyAlignment="1">
      <alignment horizontal="center" vertical="center" textRotation="90" wrapText="1"/>
    </xf>
    <xf numFmtId="0" fontId="64" fillId="0" borderId="2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top"/>
    </xf>
    <xf numFmtId="0" fontId="62" fillId="0" borderId="16" xfId="0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left" vertical="top"/>
    </xf>
    <xf numFmtId="3" fontId="68" fillId="33" borderId="10" xfId="48" applyNumberFormat="1" applyFont="1" applyFill="1" applyBorder="1" applyAlignment="1">
      <alignment horizontal="right" vertical="center"/>
    </xf>
    <xf numFmtId="3" fontId="68" fillId="33" borderId="11" xfId="48" applyNumberFormat="1" applyFont="1" applyFill="1" applyBorder="1" applyAlignment="1">
      <alignment horizontal="right" vertical="center"/>
    </xf>
    <xf numFmtId="3" fontId="68" fillId="33" borderId="14" xfId="48" applyNumberFormat="1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right" vertical="center"/>
    </xf>
    <xf numFmtId="3" fontId="68" fillId="33" borderId="11" xfId="0" applyNumberFormat="1" applyFont="1" applyFill="1" applyBorder="1" applyAlignment="1">
      <alignment horizontal="right" vertical="center"/>
    </xf>
    <xf numFmtId="3" fontId="68" fillId="33" borderId="14" xfId="0" applyNumberFormat="1" applyFont="1" applyFill="1" applyBorder="1" applyAlignment="1">
      <alignment horizontal="right" vertical="center"/>
    </xf>
    <xf numFmtId="3" fontId="69" fillId="33" borderId="10" xfId="48" applyNumberFormat="1" applyFont="1" applyFill="1" applyBorder="1" applyAlignment="1">
      <alignment horizontal="right" vertical="center"/>
    </xf>
    <xf numFmtId="3" fontId="69" fillId="33" borderId="11" xfId="48" applyNumberFormat="1" applyFont="1" applyFill="1" applyBorder="1" applyAlignment="1">
      <alignment horizontal="right" vertical="center"/>
    </xf>
    <xf numFmtId="3" fontId="69" fillId="33" borderId="14" xfId="48" applyNumberFormat="1" applyFont="1" applyFill="1" applyBorder="1" applyAlignment="1">
      <alignment horizontal="right" vertical="center"/>
    </xf>
    <xf numFmtId="3" fontId="69" fillId="33" borderId="11" xfId="0" applyNumberFormat="1" applyFont="1" applyFill="1" applyBorder="1" applyAlignment="1">
      <alignment horizontal="right" vertical="center"/>
    </xf>
    <xf numFmtId="3" fontId="69" fillId="33" borderId="14" xfId="0" applyNumberFormat="1" applyFont="1" applyFill="1" applyBorder="1" applyAlignment="1">
      <alignment horizontal="right" vertical="center"/>
    </xf>
    <xf numFmtId="3" fontId="69" fillId="33" borderId="10" xfId="0" applyNumberFormat="1" applyFont="1" applyFill="1" applyBorder="1" applyAlignment="1">
      <alignment horizontal="right" vertical="center"/>
    </xf>
    <xf numFmtId="3" fontId="68" fillId="33" borderId="10" xfId="48" applyNumberFormat="1" applyFont="1" applyFill="1" applyBorder="1" applyAlignment="1">
      <alignment horizontal="right"/>
    </xf>
    <xf numFmtId="3" fontId="68" fillId="33" borderId="11" xfId="48" applyNumberFormat="1" applyFont="1" applyFill="1" applyBorder="1" applyAlignment="1">
      <alignment horizontal="right"/>
    </xf>
    <xf numFmtId="3" fontId="68" fillId="33" borderId="14" xfId="48" applyNumberFormat="1" applyFont="1" applyFill="1" applyBorder="1" applyAlignment="1">
      <alignment horizontal="right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right" vertical="center"/>
    </xf>
    <xf numFmtId="0" fontId="62" fillId="0" borderId="14" xfId="0" applyFont="1" applyFill="1" applyBorder="1" applyAlignment="1">
      <alignment horizontal="right" vertical="center"/>
    </xf>
    <xf numFmtId="0" fontId="64" fillId="0" borderId="19" xfId="0" applyFont="1" applyFill="1" applyBorder="1" applyAlignment="1">
      <alignment horizontal="center" vertical="center" textRotation="90" wrapText="1"/>
    </xf>
    <xf numFmtId="0" fontId="76" fillId="0" borderId="18" xfId="0" applyFont="1" applyFill="1" applyBorder="1" applyAlignment="1">
      <alignment horizontal="center" wrapText="1"/>
    </xf>
    <xf numFmtId="0" fontId="77" fillId="0" borderId="18" xfId="0" applyFont="1" applyFill="1" applyBorder="1" applyAlignment="1">
      <alignment horizontal="center" vertical="top"/>
    </xf>
    <xf numFmtId="0" fontId="77" fillId="0" borderId="16" xfId="0" applyFont="1" applyFill="1" applyBorder="1" applyAlignment="1">
      <alignment horizontal="center" vertical="top"/>
    </xf>
    <xf numFmtId="0" fontId="77" fillId="0" borderId="17" xfId="0" applyFont="1" applyFill="1" applyBorder="1" applyAlignment="1">
      <alignment horizontal="center" vertical="top"/>
    </xf>
    <xf numFmtId="0" fontId="77" fillId="0" borderId="21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top"/>
    </xf>
    <xf numFmtId="0" fontId="77" fillId="0" borderId="22" xfId="0" applyFont="1" applyFill="1" applyBorder="1" applyAlignment="1">
      <alignment horizontal="center" vertical="top"/>
    </xf>
    <xf numFmtId="0" fontId="77" fillId="0" borderId="15" xfId="0" applyFont="1" applyFill="1" applyBorder="1" applyAlignment="1">
      <alignment horizontal="center" vertical="top"/>
    </xf>
    <xf numFmtId="0" fontId="77" fillId="0" borderId="12" xfId="0" applyFont="1" applyFill="1" applyBorder="1" applyAlignment="1">
      <alignment horizontal="center" vertical="top"/>
    </xf>
    <xf numFmtId="0" fontId="77" fillId="0" borderId="13" xfId="0" applyFont="1" applyFill="1" applyBorder="1" applyAlignment="1">
      <alignment horizontal="center" vertical="top"/>
    </xf>
    <xf numFmtId="0" fontId="76" fillId="0" borderId="16" xfId="0" applyFont="1" applyFill="1" applyBorder="1" applyAlignment="1">
      <alignment horizontal="center" wrapText="1"/>
    </xf>
    <xf numFmtId="0" fontId="76" fillId="0" borderId="17" xfId="0" applyFont="1" applyFill="1" applyBorder="1" applyAlignment="1">
      <alignment horizontal="center" wrapText="1"/>
    </xf>
    <xf numFmtId="0" fontId="76" fillId="0" borderId="21" xfId="0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76" fillId="0" borderId="15" xfId="0" applyFont="1" applyFill="1" applyBorder="1" applyAlignment="1">
      <alignment horizontal="center" wrapText="1"/>
    </xf>
    <xf numFmtId="0" fontId="76" fillId="0" borderId="12" xfId="0" applyFont="1" applyFill="1" applyBorder="1" applyAlignment="1">
      <alignment horizontal="center" wrapText="1"/>
    </xf>
    <xf numFmtId="0" fontId="76" fillId="0" borderId="13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left" vertical="center"/>
    </xf>
    <xf numFmtId="0" fontId="66" fillId="33" borderId="14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8" fillId="33" borderId="10" xfId="48" applyNumberFormat="1" applyFont="1" applyFill="1" applyBorder="1" applyAlignment="1">
      <alignment horizontal="right"/>
    </xf>
    <xf numFmtId="3" fontId="8" fillId="33" borderId="11" xfId="48" applyNumberFormat="1" applyFont="1" applyFill="1" applyBorder="1" applyAlignment="1">
      <alignment horizontal="right"/>
    </xf>
    <xf numFmtId="3" fontId="8" fillId="33" borderId="14" xfId="48" applyNumberFormat="1" applyFont="1" applyFill="1" applyBorder="1" applyAlignment="1">
      <alignment horizontal="right"/>
    </xf>
    <xf numFmtId="3" fontId="9" fillId="33" borderId="10" xfId="48" applyNumberFormat="1" applyFont="1" applyFill="1" applyBorder="1" applyAlignment="1">
      <alignment horizontal="right" vertical="center"/>
    </xf>
    <xf numFmtId="3" fontId="9" fillId="33" borderId="11" xfId="48" applyNumberFormat="1" applyFont="1" applyFill="1" applyBorder="1" applyAlignment="1">
      <alignment horizontal="right" vertical="center"/>
    </xf>
    <xf numFmtId="3" fontId="9" fillId="33" borderId="14" xfId="48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0" xfId="48" applyNumberFormat="1" applyFont="1" applyFill="1" applyBorder="1" applyAlignment="1">
      <alignment horizontal="right" vertical="center"/>
    </xf>
    <xf numFmtId="3" fontId="8" fillId="33" borderId="11" xfId="48" applyNumberFormat="1" applyFont="1" applyFill="1" applyBorder="1" applyAlignment="1">
      <alignment horizontal="right" vertical="center"/>
    </xf>
    <xf numFmtId="3" fontId="8" fillId="33" borderId="14" xfId="48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123825</xdr:rowOff>
    </xdr:from>
    <xdr:to>
      <xdr:col>19</xdr:col>
      <xdr:colOff>180975</xdr:colOff>
      <xdr:row>3</xdr:row>
      <xdr:rowOff>257175</xdr:rowOff>
    </xdr:to>
    <xdr:sp>
      <xdr:nvSpPr>
        <xdr:cNvPr id="1" name="64 CuadroTexto"/>
        <xdr:cNvSpPr txBox="1">
          <a:spLocks noChangeArrowheads="1"/>
        </xdr:cNvSpPr>
      </xdr:nvSpPr>
      <xdr:spPr>
        <a:xfrm>
          <a:off x="4333875" y="8001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20</xdr:col>
      <xdr:colOff>123825</xdr:colOff>
      <xdr:row>3</xdr:row>
      <xdr:rowOff>114300</xdr:rowOff>
    </xdr:from>
    <xdr:to>
      <xdr:col>21</xdr:col>
      <xdr:colOff>76200</xdr:colOff>
      <xdr:row>3</xdr:row>
      <xdr:rowOff>247650</xdr:rowOff>
    </xdr:to>
    <xdr:sp>
      <xdr:nvSpPr>
        <xdr:cNvPr id="2" name="65 CuadroTexto"/>
        <xdr:cNvSpPr txBox="1">
          <a:spLocks noChangeArrowheads="1"/>
        </xdr:cNvSpPr>
      </xdr:nvSpPr>
      <xdr:spPr>
        <a:xfrm>
          <a:off x="4714875" y="7905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22</xdr:col>
      <xdr:colOff>95250</xdr:colOff>
      <xdr:row>3</xdr:row>
      <xdr:rowOff>95250</xdr:rowOff>
    </xdr:from>
    <xdr:to>
      <xdr:col>23</xdr:col>
      <xdr:colOff>38100</xdr:colOff>
      <xdr:row>3</xdr:row>
      <xdr:rowOff>247650</xdr:rowOff>
    </xdr:to>
    <xdr:sp>
      <xdr:nvSpPr>
        <xdr:cNvPr id="3" name="66 CuadroTexto"/>
        <xdr:cNvSpPr txBox="1">
          <a:spLocks noChangeArrowheads="1"/>
        </xdr:cNvSpPr>
      </xdr:nvSpPr>
      <xdr:spPr>
        <a:xfrm>
          <a:off x="5124450" y="7715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23</xdr:col>
      <xdr:colOff>180975</xdr:colOff>
      <xdr:row>3</xdr:row>
      <xdr:rowOff>123825</xdr:rowOff>
    </xdr:from>
    <xdr:to>
      <xdr:col>24</xdr:col>
      <xdr:colOff>104775</xdr:colOff>
      <xdr:row>3</xdr:row>
      <xdr:rowOff>257175</xdr:rowOff>
    </xdr:to>
    <xdr:sp>
      <xdr:nvSpPr>
        <xdr:cNvPr id="4" name="67 CuadroTexto"/>
        <xdr:cNvSpPr txBox="1">
          <a:spLocks noChangeArrowheads="1"/>
        </xdr:cNvSpPr>
      </xdr:nvSpPr>
      <xdr:spPr>
        <a:xfrm>
          <a:off x="5429250" y="8001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25</xdr:col>
      <xdr:colOff>123825</xdr:colOff>
      <xdr:row>3</xdr:row>
      <xdr:rowOff>104775</xdr:rowOff>
    </xdr:from>
    <xdr:to>
      <xdr:col>26</xdr:col>
      <xdr:colOff>28575</xdr:colOff>
      <xdr:row>3</xdr:row>
      <xdr:rowOff>257175</xdr:rowOff>
    </xdr:to>
    <xdr:sp>
      <xdr:nvSpPr>
        <xdr:cNvPr id="5" name="68 CuadroTexto"/>
        <xdr:cNvSpPr txBox="1">
          <a:spLocks noChangeArrowheads="1"/>
        </xdr:cNvSpPr>
      </xdr:nvSpPr>
      <xdr:spPr>
        <a:xfrm>
          <a:off x="5810250" y="7810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27</xdr:col>
      <xdr:colOff>19050</xdr:colOff>
      <xdr:row>3</xdr:row>
      <xdr:rowOff>114300</xdr:rowOff>
    </xdr:from>
    <xdr:to>
      <xdr:col>27</xdr:col>
      <xdr:colOff>180975</xdr:colOff>
      <xdr:row>3</xdr:row>
      <xdr:rowOff>257175</xdr:rowOff>
    </xdr:to>
    <xdr:sp>
      <xdr:nvSpPr>
        <xdr:cNvPr id="6" name="69 CuadroTexto"/>
        <xdr:cNvSpPr txBox="1">
          <a:spLocks noChangeArrowheads="1"/>
        </xdr:cNvSpPr>
      </xdr:nvSpPr>
      <xdr:spPr>
        <a:xfrm>
          <a:off x="6172200" y="790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28</xdr:col>
      <xdr:colOff>161925</xdr:colOff>
      <xdr:row>3</xdr:row>
      <xdr:rowOff>114300</xdr:rowOff>
    </xdr:from>
    <xdr:to>
      <xdr:col>29</xdr:col>
      <xdr:colOff>114300</xdr:colOff>
      <xdr:row>3</xdr:row>
      <xdr:rowOff>247650</xdr:rowOff>
    </xdr:to>
    <xdr:sp>
      <xdr:nvSpPr>
        <xdr:cNvPr id="7" name="70 CuadroTexto"/>
        <xdr:cNvSpPr txBox="1">
          <a:spLocks noChangeArrowheads="1"/>
        </xdr:cNvSpPr>
      </xdr:nvSpPr>
      <xdr:spPr>
        <a:xfrm>
          <a:off x="6524625" y="790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22</xdr:col>
      <xdr:colOff>28575</xdr:colOff>
      <xdr:row>49</xdr:row>
      <xdr:rowOff>19050</xdr:rowOff>
    </xdr:from>
    <xdr:to>
      <xdr:col>22</xdr:col>
      <xdr:colOff>171450</xdr:colOff>
      <xdr:row>49</xdr:row>
      <xdr:rowOff>152400</xdr:rowOff>
    </xdr:to>
    <xdr:sp>
      <xdr:nvSpPr>
        <xdr:cNvPr id="8" name="73 CuadroTexto"/>
        <xdr:cNvSpPr txBox="1">
          <a:spLocks noChangeArrowheads="1"/>
        </xdr:cNvSpPr>
      </xdr:nvSpPr>
      <xdr:spPr>
        <a:xfrm>
          <a:off x="5057775" y="1007745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19050</xdr:colOff>
      <xdr:row>49</xdr:row>
      <xdr:rowOff>19050</xdr:rowOff>
    </xdr:from>
    <xdr:to>
      <xdr:col>27</xdr:col>
      <xdr:colOff>161925</xdr:colOff>
      <xdr:row>49</xdr:row>
      <xdr:rowOff>152400</xdr:rowOff>
    </xdr:to>
    <xdr:sp>
      <xdr:nvSpPr>
        <xdr:cNvPr id="9" name="74 CuadroTexto"/>
        <xdr:cNvSpPr txBox="1">
          <a:spLocks noChangeArrowheads="1"/>
        </xdr:cNvSpPr>
      </xdr:nvSpPr>
      <xdr:spPr>
        <a:xfrm>
          <a:off x="6172200" y="1007745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276225</xdr:colOff>
      <xdr:row>38</xdr:row>
      <xdr:rowOff>28575</xdr:rowOff>
    </xdr:from>
    <xdr:to>
      <xdr:col>13</xdr:col>
      <xdr:colOff>85725</xdr:colOff>
      <xdr:row>38</xdr:row>
      <xdr:rowOff>161925</xdr:rowOff>
    </xdr:to>
    <xdr:sp>
      <xdr:nvSpPr>
        <xdr:cNvPr id="10" name="78 CuadroTexto"/>
        <xdr:cNvSpPr txBox="1">
          <a:spLocks noChangeArrowheads="1"/>
        </xdr:cNvSpPr>
      </xdr:nvSpPr>
      <xdr:spPr>
        <a:xfrm>
          <a:off x="3019425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152400</xdr:colOff>
      <xdr:row>38</xdr:row>
      <xdr:rowOff>28575</xdr:rowOff>
    </xdr:from>
    <xdr:to>
      <xdr:col>17</xdr:col>
      <xdr:colOff>85725</xdr:colOff>
      <xdr:row>38</xdr:row>
      <xdr:rowOff>161925</xdr:rowOff>
    </xdr:to>
    <xdr:sp>
      <xdr:nvSpPr>
        <xdr:cNvPr id="11" name="79 CuadroTexto"/>
        <xdr:cNvSpPr txBox="1">
          <a:spLocks noChangeArrowheads="1"/>
        </xdr:cNvSpPr>
      </xdr:nvSpPr>
      <xdr:spPr>
        <a:xfrm>
          <a:off x="3857625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19</xdr:col>
      <xdr:colOff>19050</xdr:colOff>
      <xdr:row>38</xdr:row>
      <xdr:rowOff>19050</xdr:rowOff>
    </xdr:from>
    <xdr:to>
      <xdr:col>19</xdr:col>
      <xdr:colOff>161925</xdr:colOff>
      <xdr:row>38</xdr:row>
      <xdr:rowOff>152400</xdr:rowOff>
    </xdr:to>
    <xdr:sp>
      <xdr:nvSpPr>
        <xdr:cNvPr id="12" name="80 CuadroTexto"/>
        <xdr:cNvSpPr txBox="1">
          <a:spLocks noChangeArrowheads="1"/>
        </xdr:cNvSpPr>
      </xdr:nvSpPr>
      <xdr:spPr>
        <a:xfrm>
          <a:off x="4352925" y="787717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22</xdr:col>
      <xdr:colOff>57150</xdr:colOff>
      <xdr:row>6</xdr:row>
      <xdr:rowOff>38100</xdr:rowOff>
    </xdr:from>
    <xdr:to>
      <xdr:col>23</xdr:col>
      <xdr:colOff>0</xdr:colOff>
      <xdr:row>6</xdr:row>
      <xdr:rowOff>190500</xdr:rowOff>
    </xdr:to>
    <xdr:sp>
      <xdr:nvSpPr>
        <xdr:cNvPr id="13" name="81 CuadroTexto"/>
        <xdr:cNvSpPr txBox="1">
          <a:spLocks noChangeArrowheads="1"/>
        </xdr:cNvSpPr>
      </xdr:nvSpPr>
      <xdr:spPr>
        <a:xfrm>
          <a:off x="5086350" y="15240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133350</xdr:colOff>
      <xdr:row>6</xdr:row>
      <xdr:rowOff>38100</xdr:rowOff>
    </xdr:from>
    <xdr:to>
      <xdr:col>30</xdr:col>
      <xdr:colOff>295275</xdr:colOff>
      <xdr:row>6</xdr:row>
      <xdr:rowOff>190500</xdr:rowOff>
    </xdr:to>
    <xdr:sp>
      <xdr:nvSpPr>
        <xdr:cNvPr id="14" name="82 CuadroTexto"/>
        <xdr:cNvSpPr txBox="1">
          <a:spLocks noChangeArrowheads="1"/>
        </xdr:cNvSpPr>
      </xdr:nvSpPr>
      <xdr:spPr>
        <a:xfrm>
          <a:off x="6915150" y="15240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38100</xdr:rowOff>
    </xdr:from>
    <xdr:to>
      <xdr:col>4</xdr:col>
      <xdr:colOff>133350</xdr:colOff>
      <xdr:row>6</xdr:row>
      <xdr:rowOff>190500</xdr:rowOff>
    </xdr:to>
    <xdr:sp>
      <xdr:nvSpPr>
        <xdr:cNvPr id="15" name="83 CuadroTexto"/>
        <xdr:cNvSpPr txBox="1">
          <a:spLocks noChangeArrowheads="1"/>
        </xdr:cNvSpPr>
      </xdr:nvSpPr>
      <xdr:spPr>
        <a:xfrm>
          <a:off x="809625" y="15240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6</xdr:row>
      <xdr:rowOff>28575</xdr:rowOff>
    </xdr:from>
    <xdr:to>
      <xdr:col>6</xdr:col>
      <xdr:colOff>85725</xdr:colOff>
      <xdr:row>6</xdr:row>
      <xdr:rowOff>180975</xdr:rowOff>
    </xdr:to>
    <xdr:sp>
      <xdr:nvSpPr>
        <xdr:cNvPr id="16" name="84 CuadroTexto"/>
        <xdr:cNvSpPr txBox="1">
          <a:spLocks noChangeArrowheads="1"/>
        </xdr:cNvSpPr>
      </xdr:nvSpPr>
      <xdr:spPr>
        <a:xfrm>
          <a:off x="1209675" y="1514475"/>
          <a:ext cx="18097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38100</xdr:rowOff>
    </xdr:from>
    <xdr:to>
      <xdr:col>7</xdr:col>
      <xdr:colOff>200025</xdr:colOff>
      <xdr:row>6</xdr:row>
      <xdr:rowOff>190500</xdr:rowOff>
    </xdr:to>
    <xdr:sp>
      <xdr:nvSpPr>
        <xdr:cNvPr id="17" name="85 CuadroTexto"/>
        <xdr:cNvSpPr txBox="1">
          <a:spLocks noChangeArrowheads="1"/>
        </xdr:cNvSpPr>
      </xdr:nvSpPr>
      <xdr:spPr>
        <a:xfrm>
          <a:off x="1581150" y="15240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4</xdr:row>
      <xdr:rowOff>38100</xdr:rowOff>
    </xdr:from>
    <xdr:to>
      <xdr:col>9</xdr:col>
      <xdr:colOff>76200</xdr:colOff>
      <xdr:row>4</xdr:row>
      <xdr:rowOff>190500</xdr:rowOff>
    </xdr:to>
    <xdr:sp>
      <xdr:nvSpPr>
        <xdr:cNvPr id="18" name="86 CuadroTexto"/>
        <xdr:cNvSpPr txBox="1">
          <a:spLocks noChangeArrowheads="1"/>
        </xdr:cNvSpPr>
      </xdr:nvSpPr>
      <xdr:spPr>
        <a:xfrm>
          <a:off x="1895475" y="981075"/>
          <a:ext cx="190500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6</xdr:row>
      <xdr:rowOff>28575</xdr:rowOff>
    </xdr:from>
    <xdr:to>
      <xdr:col>9</xdr:col>
      <xdr:colOff>219075</xdr:colOff>
      <xdr:row>6</xdr:row>
      <xdr:rowOff>180975</xdr:rowOff>
    </xdr:to>
    <xdr:sp>
      <xdr:nvSpPr>
        <xdr:cNvPr id="19" name="87 CuadroTexto"/>
        <xdr:cNvSpPr txBox="1">
          <a:spLocks noChangeArrowheads="1"/>
        </xdr:cNvSpPr>
      </xdr:nvSpPr>
      <xdr:spPr>
        <a:xfrm>
          <a:off x="2038350" y="1514475"/>
          <a:ext cx="190500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4</xdr:row>
      <xdr:rowOff>47625</xdr:rowOff>
    </xdr:from>
    <xdr:to>
      <xdr:col>13</xdr:col>
      <xdr:colOff>9525</xdr:colOff>
      <xdr:row>4</xdr:row>
      <xdr:rowOff>200025</xdr:rowOff>
    </xdr:to>
    <xdr:sp>
      <xdr:nvSpPr>
        <xdr:cNvPr id="20" name="88 CuadroTexto"/>
        <xdr:cNvSpPr txBox="1">
          <a:spLocks noChangeArrowheads="1"/>
        </xdr:cNvSpPr>
      </xdr:nvSpPr>
      <xdr:spPr>
        <a:xfrm>
          <a:off x="2924175" y="9906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4</xdr:row>
      <xdr:rowOff>38100</xdr:rowOff>
    </xdr:from>
    <xdr:to>
      <xdr:col>18</xdr:col>
      <xdr:colOff>47625</xdr:colOff>
      <xdr:row>4</xdr:row>
      <xdr:rowOff>190500</xdr:rowOff>
    </xdr:to>
    <xdr:sp>
      <xdr:nvSpPr>
        <xdr:cNvPr id="21" name="89 CuadroTexto"/>
        <xdr:cNvSpPr txBox="1">
          <a:spLocks noChangeArrowheads="1"/>
        </xdr:cNvSpPr>
      </xdr:nvSpPr>
      <xdr:spPr>
        <a:xfrm>
          <a:off x="4010025" y="981075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6</xdr:col>
      <xdr:colOff>180975</xdr:colOff>
      <xdr:row>3</xdr:row>
      <xdr:rowOff>238125</xdr:rowOff>
    </xdr:to>
    <xdr:sp>
      <xdr:nvSpPr>
        <xdr:cNvPr id="22" name="90 CuadroTexto"/>
        <xdr:cNvSpPr txBox="1">
          <a:spLocks noChangeArrowheads="1"/>
        </xdr:cNvSpPr>
      </xdr:nvSpPr>
      <xdr:spPr>
        <a:xfrm>
          <a:off x="838200" y="714375"/>
          <a:ext cx="647700" cy="2000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38</xdr:row>
      <xdr:rowOff>38100</xdr:rowOff>
    </xdr:from>
    <xdr:to>
      <xdr:col>10</xdr:col>
      <xdr:colOff>38100</xdr:colOff>
      <xdr:row>38</xdr:row>
      <xdr:rowOff>171450</xdr:rowOff>
    </xdr:to>
    <xdr:sp>
      <xdr:nvSpPr>
        <xdr:cNvPr id="23" name="93 CuadroTexto"/>
        <xdr:cNvSpPr txBox="1">
          <a:spLocks noChangeArrowheads="1"/>
        </xdr:cNvSpPr>
      </xdr:nvSpPr>
      <xdr:spPr>
        <a:xfrm>
          <a:off x="2152650" y="789622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276225</xdr:colOff>
      <xdr:row>38</xdr:row>
      <xdr:rowOff>28575</xdr:rowOff>
    </xdr:from>
    <xdr:to>
      <xdr:col>13</xdr:col>
      <xdr:colOff>85725</xdr:colOff>
      <xdr:row>38</xdr:row>
      <xdr:rowOff>161925</xdr:rowOff>
    </xdr:to>
    <xdr:sp>
      <xdr:nvSpPr>
        <xdr:cNvPr id="24" name="24 CuadroTexto"/>
        <xdr:cNvSpPr txBox="1">
          <a:spLocks noChangeArrowheads="1"/>
        </xdr:cNvSpPr>
      </xdr:nvSpPr>
      <xdr:spPr>
        <a:xfrm>
          <a:off x="3019425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152400</xdr:colOff>
      <xdr:row>38</xdr:row>
      <xdr:rowOff>28575</xdr:rowOff>
    </xdr:from>
    <xdr:to>
      <xdr:col>17</xdr:col>
      <xdr:colOff>85725</xdr:colOff>
      <xdr:row>38</xdr:row>
      <xdr:rowOff>161925</xdr:rowOff>
    </xdr:to>
    <xdr:sp>
      <xdr:nvSpPr>
        <xdr:cNvPr id="25" name="25 CuadroTexto"/>
        <xdr:cNvSpPr txBox="1">
          <a:spLocks noChangeArrowheads="1"/>
        </xdr:cNvSpPr>
      </xdr:nvSpPr>
      <xdr:spPr>
        <a:xfrm>
          <a:off x="3857625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19</xdr:col>
      <xdr:colOff>19050</xdr:colOff>
      <xdr:row>38</xdr:row>
      <xdr:rowOff>19050</xdr:rowOff>
    </xdr:from>
    <xdr:to>
      <xdr:col>19</xdr:col>
      <xdr:colOff>161925</xdr:colOff>
      <xdr:row>38</xdr:row>
      <xdr:rowOff>152400</xdr:rowOff>
    </xdr:to>
    <xdr:sp>
      <xdr:nvSpPr>
        <xdr:cNvPr id="26" name="26 CuadroTexto"/>
        <xdr:cNvSpPr txBox="1">
          <a:spLocks noChangeArrowheads="1"/>
        </xdr:cNvSpPr>
      </xdr:nvSpPr>
      <xdr:spPr>
        <a:xfrm>
          <a:off x="4352925" y="787717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142875</xdr:colOff>
      <xdr:row>38</xdr:row>
      <xdr:rowOff>38100</xdr:rowOff>
    </xdr:from>
    <xdr:to>
      <xdr:col>10</xdr:col>
      <xdr:colOff>38100</xdr:colOff>
      <xdr:row>38</xdr:row>
      <xdr:rowOff>171450</xdr:rowOff>
    </xdr:to>
    <xdr:sp>
      <xdr:nvSpPr>
        <xdr:cNvPr id="27" name="27 CuadroTexto"/>
        <xdr:cNvSpPr txBox="1">
          <a:spLocks noChangeArrowheads="1"/>
        </xdr:cNvSpPr>
      </xdr:nvSpPr>
      <xdr:spPr>
        <a:xfrm>
          <a:off x="2152650" y="789622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19050</xdr:rowOff>
    </xdr:from>
    <xdr:to>
      <xdr:col>3</xdr:col>
      <xdr:colOff>28575</xdr:colOff>
      <xdr:row>0</xdr:row>
      <xdr:rowOff>285750</xdr:rowOff>
    </xdr:to>
    <xdr:pic>
      <xdr:nvPicPr>
        <xdr:cNvPr id="28" name="2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123825</xdr:rowOff>
    </xdr:from>
    <xdr:to>
      <xdr:col>19</xdr:col>
      <xdr:colOff>180975</xdr:colOff>
      <xdr:row>3</xdr:row>
      <xdr:rowOff>257175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333875" y="8001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20</xdr:col>
      <xdr:colOff>123825</xdr:colOff>
      <xdr:row>3</xdr:row>
      <xdr:rowOff>114300</xdr:rowOff>
    </xdr:from>
    <xdr:to>
      <xdr:col>21</xdr:col>
      <xdr:colOff>76200</xdr:colOff>
      <xdr:row>3</xdr:row>
      <xdr:rowOff>247650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714875" y="7905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22</xdr:col>
      <xdr:colOff>95250</xdr:colOff>
      <xdr:row>3</xdr:row>
      <xdr:rowOff>95250</xdr:rowOff>
    </xdr:from>
    <xdr:to>
      <xdr:col>23</xdr:col>
      <xdr:colOff>38100</xdr:colOff>
      <xdr:row>3</xdr:row>
      <xdr:rowOff>247650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124450" y="77152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23</xdr:col>
      <xdr:colOff>180975</xdr:colOff>
      <xdr:row>3</xdr:row>
      <xdr:rowOff>123825</xdr:rowOff>
    </xdr:from>
    <xdr:to>
      <xdr:col>24</xdr:col>
      <xdr:colOff>104775</xdr:colOff>
      <xdr:row>3</xdr:row>
      <xdr:rowOff>257175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429250" y="8001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25</xdr:col>
      <xdr:colOff>123825</xdr:colOff>
      <xdr:row>3</xdr:row>
      <xdr:rowOff>104775</xdr:rowOff>
    </xdr:from>
    <xdr:to>
      <xdr:col>26</xdr:col>
      <xdr:colOff>28575</xdr:colOff>
      <xdr:row>3</xdr:row>
      <xdr:rowOff>257175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5810250" y="78105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27</xdr:col>
      <xdr:colOff>19050</xdr:colOff>
      <xdr:row>3</xdr:row>
      <xdr:rowOff>114300</xdr:rowOff>
    </xdr:from>
    <xdr:to>
      <xdr:col>27</xdr:col>
      <xdr:colOff>180975</xdr:colOff>
      <xdr:row>3</xdr:row>
      <xdr:rowOff>257175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6172200" y="790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28</xdr:col>
      <xdr:colOff>161925</xdr:colOff>
      <xdr:row>3</xdr:row>
      <xdr:rowOff>114300</xdr:rowOff>
    </xdr:from>
    <xdr:to>
      <xdr:col>29</xdr:col>
      <xdr:colOff>114300</xdr:colOff>
      <xdr:row>3</xdr:row>
      <xdr:rowOff>247650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6524625" y="7905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22</xdr:col>
      <xdr:colOff>28575</xdr:colOff>
      <xdr:row>49</xdr:row>
      <xdr:rowOff>19050</xdr:rowOff>
    </xdr:from>
    <xdr:to>
      <xdr:col>22</xdr:col>
      <xdr:colOff>171450</xdr:colOff>
      <xdr:row>49</xdr:row>
      <xdr:rowOff>152400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5057775" y="1007745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27</xdr:col>
      <xdr:colOff>19050</xdr:colOff>
      <xdr:row>49</xdr:row>
      <xdr:rowOff>19050</xdr:rowOff>
    </xdr:from>
    <xdr:to>
      <xdr:col>27</xdr:col>
      <xdr:colOff>161925</xdr:colOff>
      <xdr:row>49</xdr:row>
      <xdr:rowOff>152400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6172200" y="1007745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276225</xdr:colOff>
      <xdr:row>38</xdr:row>
      <xdr:rowOff>28575</xdr:rowOff>
    </xdr:from>
    <xdr:to>
      <xdr:col>13</xdr:col>
      <xdr:colOff>85725</xdr:colOff>
      <xdr:row>38</xdr:row>
      <xdr:rowOff>161925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3019425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152400</xdr:colOff>
      <xdr:row>38</xdr:row>
      <xdr:rowOff>28575</xdr:rowOff>
    </xdr:from>
    <xdr:to>
      <xdr:col>17</xdr:col>
      <xdr:colOff>85725</xdr:colOff>
      <xdr:row>38</xdr:row>
      <xdr:rowOff>161925</xdr:rowOff>
    </xdr:to>
    <xdr:sp>
      <xdr:nvSpPr>
        <xdr:cNvPr id="11" name="11 CuadroTexto"/>
        <xdr:cNvSpPr txBox="1">
          <a:spLocks noChangeArrowheads="1"/>
        </xdr:cNvSpPr>
      </xdr:nvSpPr>
      <xdr:spPr>
        <a:xfrm>
          <a:off x="3857625" y="7886700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19</xdr:col>
      <xdr:colOff>19050</xdr:colOff>
      <xdr:row>38</xdr:row>
      <xdr:rowOff>19050</xdr:rowOff>
    </xdr:from>
    <xdr:to>
      <xdr:col>19</xdr:col>
      <xdr:colOff>161925</xdr:colOff>
      <xdr:row>38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4352925" y="787717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22</xdr:col>
      <xdr:colOff>57150</xdr:colOff>
      <xdr:row>6</xdr:row>
      <xdr:rowOff>38100</xdr:rowOff>
    </xdr:from>
    <xdr:to>
      <xdr:col>23</xdr:col>
      <xdr:colOff>0</xdr:colOff>
      <xdr:row>6</xdr:row>
      <xdr:rowOff>190500</xdr:rowOff>
    </xdr:to>
    <xdr:sp>
      <xdr:nvSpPr>
        <xdr:cNvPr id="13" name="13 CuadroTexto"/>
        <xdr:cNvSpPr txBox="1">
          <a:spLocks noChangeArrowheads="1"/>
        </xdr:cNvSpPr>
      </xdr:nvSpPr>
      <xdr:spPr>
        <a:xfrm>
          <a:off x="5086350" y="15240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133350</xdr:colOff>
      <xdr:row>6</xdr:row>
      <xdr:rowOff>38100</xdr:rowOff>
    </xdr:from>
    <xdr:to>
      <xdr:col>30</xdr:col>
      <xdr:colOff>295275</xdr:colOff>
      <xdr:row>6</xdr:row>
      <xdr:rowOff>190500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6915150" y="15240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38100</xdr:rowOff>
    </xdr:from>
    <xdr:to>
      <xdr:col>4</xdr:col>
      <xdr:colOff>133350</xdr:colOff>
      <xdr:row>6</xdr:row>
      <xdr:rowOff>190500</xdr:rowOff>
    </xdr:to>
    <xdr:sp>
      <xdr:nvSpPr>
        <xdr:cNvPr id="15" name="15 CuadroTexto"/>
        <xdr:cNvSpPr txBox="1">
          <a:spLocks noChangeArrowheads="1"/>
        </xdr:cNvSpPr>
      </xdr:nvSpPr>
      <xdr:spPr>
        <a:xfrm>
          <a:off x="809625" y="15240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6</xdr:row>
      <xdr:rowOff>28575</xdr:rowOff>
    </xdr:from>
    <xdr:to>
      <xdr:col>6</xdr:col>
      <xdr:colOff>85725</xdr:colOff>
      <xdr:row>6</xdr:row>
      <xdr:rowOff>180975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1209675" y="1514475"/>
          <a:ext cx="18097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38100</xdr:rowOff>
    </xdr:from>
    <xdr:to>
      <xdr:col>7</xdr:col>
      <xdr:colOff>200025</xdr:colOff>
      <xdr:row>6</xdr:row>
      <xdr:rowOff>190500</xdr:rowOff>
    </xdr:to>
    <xdr:sp>
      <xdr:nvSpPr>
        <xdr:cNvPr id="17" name="17 CuadroTexto"/>
        <xdr:cNvSpPr txBox="1">
          <a:spLocks noChangeArrowheads="1"/>
        </xdr:cNvSpPr>
      </xdr:nvSpPr>
      <xdr:spPr>
        <a:xfrm>
          <a:off x="1581150" y="15240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4</xdr:row>
      <xdr:rowOff>38100</xdr:rowOff>
    </xdr:from>
    <xdr:to>
      <xdr:col>9</xdr:col>
      <xdr:colOff>76200</xdr:colOff>
      <xdr:row>4</xdr:row>
      <xdr:rowOff>190500</xdr:rowOff>
    </xdr:to>
    <xdr:sp>
      <xdr:nvSpPr>
        <xdr:cNvPr id="18" name="18 CuadroTexto"/>
        <xdr:cNvSpPr txBox="1">
          <a:spLocks noChangeArrowheads="1"/>
        </xdr:cNvSpPr>
      </xdr:nvSpPr>
      <xdr:spPr>
        <a:xfrm>
          <a:off x="1895475" y="981075"/>
          <a:ext cx="190500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  <xdr:twoCellAnchor>
    <xdr:from>
      <xdr:col>9</xdr:col>
      <xdr:colOff>28575</xdr:colOff>
      <xdr:row>6</xdr:row>
      <xdr:rowOff>28575</xdr:rowOff>
    </xdr:from>
    <xdr:to>
      <xdr:col>9</xdr:col>
      <xdr:colOff>219075</xdr:colOff>
      <xdr:row>6</xdr:row>
      <xdr:rowOff>180975</xdr:rowOff>
    </xdr:to>
    <xdr:sp>
      <xdr:nvSpPr>
        <xdr:cNvPr id="19" name="19 CuadroTexto"/>
        <xdr:cNvSpPr txBox="1">
          <a:spLocks noChangeArrowheads="1"/>
        </xdr:cNvSpPr>
      </xdr:nvSpPr>
      <xdr:spPr>
        <a:xfrm>
          <a:off x="2038350" y="1514475"/>
          <a:ext cx="190500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4</xdr:row>
      <xdr:rowOff>47625</xdr:rowOff>
    </xdr:from>
    <xdr:to>
      <xdr:col>13</xdr:col>
      <xdr:colOff>9525</xdr:colOff>
      <xdr:row>4</xdr:row>
      <xdr:rowOff>200025</xdr:rowOff>
    </xdr:to>
    <xdr:sp>
      <xdr:nvSpPr>
        <xdr:cNvPr id="20" name="20 CuadroTexto"/>
        <xdr:cNvSpPr txBox="1">
          <a:spLocks noChangeArrowheads="1"/>
        </xdr:cNvSpPr>
      </xdr:nvSpPr>
      <xdr:spPr>
        <a:xfrm>
          <a:off x="2924175" y="990600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4</xdr:row>
      <xdr:rowOff>38100</xdr:rowOff>
    </xdr:from>
    <xdr:to>
      <xdr:col>18</xdr:col>
      <xdr:colOff>47625</xdr:colOff>
      <xdr:row>4</xdr:row>
      <xdr:rowOff>190500</xdr:rowOff>
    </xdr:to>
    <xdr:sp>
      <xdr:nvSpPr>
        <xdr:cNvPr id="21" name="21 CuadroTexto"/>
        <xdr:cNvSpPr txBox="1">
          <a:spLocks noChangeArrowheads="1"/>
        </xdr:cNvSpPr>
      </xdr:nvSpPr>
      <xdr:spPr>
        <a:xfrm>
          <a:off x="4010025" y="981075"/>
          <a:ext cx="161925" cy="1524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6</xdr:col>
      <xdr:colOff>180975</xdr:colOff>
      <xdr:row>3</xdr:row>
      <xdr:rowOff>238125</xdr:rowOff>
    </xdr:to>
    <xdr:sp>
      <xdr:nvSpPr>
        <xdr:cNvPr id="22" name="22 CuadroTexto"/>
        <xdr:cNvSpPr txBox="1">
          <a:spLocks noChangeArrowheads="1"/>
        </xdr:cNvSpPr>
      </xdr:nvSpPr>
      <xdr:spPr>
        <a:xfrm>
          <a:off x="838200" y="714375"/>
          <a:ext cx="647700" cy="2000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</a:p>
      </xdr:txBody>
    </xdr:sp>
    <xdr:clientData/>
  </xdr:twoCellAnchor>
  <xdr:twoCellAnchor>
    <xdr:from>
      <xdr:col>9</xdr:col>
      <xdr:colOff>142875</xdr:colOff>
      <xdr:row>38</xdr:row>
      <xdr:rowOff>38100</xdr:rowOff>
    </xdr:from>
    <xdr:to>
      <xdr:col>10</xdr:col>
      <xdr:colOff>38100</xdr:colOff>
      <xdr:row>38</xdr:row>
      <xdr:rowOff>171450</xdr:rowOff>
    </xdr:to>
    <xdr:sp>
      <xdr:nvSpPr>
        <xdr:cNvPr id="23" name="23 CuadroTexto"/>
        <xdr:cNvSpPr txBox="1">
          <a:spLocks noChangeArrowheads="1"/>
        </xdr:cNvSpPr>
      </xdr:nvSpPr>
      <xdr:spPr>
        <a:xfrm>
          <a:off x="2152650" y="7896225"/>
          <a:ext cx="142875" cy="1333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74"/>
  <sheetViews>
    <sheetView showGridLines="0" tabSelected="1" zoomScale="175" zoomScaleNormal="175" zoomScalePageLayoutView="0" workbookViewId="0" topLeftCell="A1">
      <selection activeCell="L7" sqref="L7:P7"/>
    </sheetView>
  </sheetViews>
  <sheetFormatPr defaultColWidth="3.140625" defaultRowHeight="15"/>
  <cols>
    <col min="1" max="4" width="3.140625" style="1" customWidth="1"/>
    <col min="5" max="5" width="3.57421875" style="1" customWidth="1"/>
    <col min="6" max="6" width="3.421875" style="1" customWidth="1"/>
    <col min="7" max="7" width="3.57421875" style="1" customWidth="1"/>
    <col min="8" max="8" width="3.421875" style="1" customWidth="1"/>
    <col min="9" max="9" width="3.57421875" style="1" customWidth="1"/>
    <col min="10" max="11" width="3.7109375" style="1" customWidth="1"/>
    <col min="12" max="12" width="3.57421875" style="1" customWidth="1"/>
    <col min="13" max="13" width="5.00390625" style="1" customWidth="1"/>
    <col min="14" max="19" width="3.140625" style="1" customWidth="1"/>
    <col min="20" max="20" width="3.8515625" style="1" customWidth="1"/>
    <col min="21" max="25" width="3.28125" style="1" customWidth="1"/>
    <col min="26" max="26" width="3.8515625" style="1" customWidth="1"/>
    <col min="27" max="30" width="3.140625" style="1" customWidth="1"/>
    <col min="31" max="31" width="4.7109375" style="1" customWidth="1"/>
    <col min="32" max="16384" width="3.140625" style="1" customWidth="1"/>
  </cols>
  <sheetData>
    <row r="1" spans="1:31" ht="25.5" customHeight="1">
      <c r="A1" s="212" t="s">
        <v>110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4"/>
      <c r="Z1" s="214"/>
      <c r="AA1" s="214"/>
      <c r="AB1" s="214"/>
      <c r="AC1" s="214"/>
      <c r="AD1" s="214"/>
      <c r="AE1" s="215"/>
    </row>
    <row r="2" spans="1:31" ht="14.25" customHeight="1">
      <c r="A2" s="111" t="s">
        <v>1</v>
      </c>
      <c r="B2" s="112"/>
      <c r="C2" s="112"/>
      <c r="D2" s="112"/>
      <c r="E2" s="112"/>
      <c r="F2" s="174" t="s">
        <v>109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5"/>
      <c r="Y2" s="113" t="s">
        <v>4</v>
      </c>
      <c r="Z2" s="114"/>
      <c r="AA2" s="114"/>
      <c r="AB2" s="114"/>
      <c r="AC2" s="114"/>
      <c r="AD2" s="114"/>
      <c r="AE2" s="115"/>
    </row>
    <row r="3" spans="1:31" ht="13.5" customHeight="1">
      <c r="A3" s="111" t="s">
        <v>2</v>
      </c>
      <c r="B3" s="112"/>
      <c r="C3" s="112"/>
      <c r="D3" s="112"/>
      <c r="E3" s="112"/>
      <c r="F3" s="174" t="s">
        <v>103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5"/>
      <c r="Y3" s="102" t="s">
        <v>5</v>
      </c>
      <c r="Z3" s="103"/>
      <c r="AA3" s="103"/>
      <c r="AB3" s="103"/>
      <c r="AC3" s="103"/>
      <c r="AD3" s="103"/>
      <c r="AE3" s="104"/>
    </row>
    <row r="4" spans="1:31" ht="21" customHeight="1">
      <c r="A4" s="2" t="s">
        <v>3</v>
      </c>
      <c r="B4" s="3"/>
      <c r="C4" s="3"/>
      <c r="D4" s="3"/>
      <c r="E4" s="176"/>
      <c r="F4" s="176"/>
      <c r="G4" s="176"/>
      <c r="H4" s="4" t="s">
        <v>60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  <c r="Z4" s="5"/>
      <c r="AA4" s="5"/>
      <c r="AB4" s="5"/>
      <c r="AC4" s="5"/>
      <c r="AD4" s="5"/>
      <c r="AE4" s="6"/>
    </row>
    <row r="5" spans="1:31" ht="18" customHeight="1">
      <c r="A5" s="50" t="s">
        <v>80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</row>
    <row r="6" spans="1:31" ht="24.75" customHeight="1">
      <c r="A6" s="77" t="s">
        <v>6</v>
      </c>
      <c r="B6" s="78"/>
      <c r="C6" s="30">
        <v>1</v>
      </c>
      <c r="D6" s="10" t="s">
        <v>7</v>
      </c>
      <c r="E6" s="4"/>
      <c r="F6" s="4"/>
      <c r="G6" s="4"/>
      <c r="H6" s="4"/>
      <c r="I6" s="4"/>
      <c r="J6" s="4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8"/>
    </row>
    <row r="7" spans="1:31" ht="17.25" customHeight="1">
      <c r="A7" s="79"/>
      <c r="B7" s="80"/>
      <c r="C7" s="30">
        <v>2</v>
      </c>
      <c r="D7" s="7" t="s">
        <v>79</v>
      </c>
      <c r="E7" s="8"/>
      <c r="F7" s="8"/>
      <c r="G7" s="8"/>
      <c r="H7" s="8"/>
      <c r="I7" s="8"/>
      <c r="J7" s="11"/>
      <c r="K7" s="37" t="s">
        <v>70</v>
      </c>
      <c r="L7" s="72"/>
      <c r="M7" s="72"/>
      <c r="N7" s="72"/>
      <c r="O7" s="72"/>
      <c r="P7" s="72"/>
      <c r="Q7" s="8" t="s">
        <v>69</v>
      </c>
      <c r="R7" s="8"/>
      <c r="S7" s="8"/>
      <c r="T7" s="8"/>
      <c r="U7" s="8"/>
      <c r="V7" s="8"/>
      <c r="W7" s="8" t="s">
        <v>61</v>
      </c>
      <c r="X7" s="8"/>
      <c r="Y7" s="8"/>
      <c r="Z7" s="8"/>
      <c r="AA7" s="8"/>
      <c r="AB7" s="8"/>
      <c r="AC7" s="8"/>
      <c r="AD7" s="8"/>
      <c r="AE7" s="9"/>
    </row>
    <row r="8" spans="1:31" ht="17.25" customHeight="1">
      <c r="A8" s="79"/>
      <c r="B8" s="80"/>
      <c r="C8" s="83">
        <v>3</v>
      </c>
      <c r="D8" s="12" t="s">
        <v>58</v>
      </c>
      <c r="E8" s="13"/>
      <c r="F8" s="13"/>
      <c r="G8" s="13"/>
      <c r="H8" s="13"/>
      <c r="I8" s="13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8"/>
    </row>
    <row r="9" spans="1:31" ht="15.75" customHeight="1">
      <c r="A9" s="79"/>
      <c r="B9" s="80"/>
      <c r="C9" s="84"/>
      <c r="D9" s="7" t="s">
        <v>8</v>
      </c>
      <c r="E9" s="14"/>
      <c r="F9" s="14"/>
      <c r="G9" s="14"/>
      <c r="H9" s="14"/>
      <c r="I9" s="14"/>
      <c r="J9" s="14"/>
      <c r="K9" s="14"/>
      <c r="L9" s="36"/>
      <c r="M9" s="70"/>
      <c r="N9" s="70"/>
      <c r="O9" s="70"/>
      <c r="P9" s="70"/>
      <c r="Q9" s="70"/>
      <c r="R9" s="70"/>
      <c r="S9" s="70"/>
      <c r="T9" s="71"/>
      <c r="U9" s="7" t="s">
        <v>9</v>
      </c>
      <c r="V9" s="14"/>
      <c r="W9" s="14"/>
      <c r="X9" s="14"/>
      <c r="Y9" s="70"/>
      <c r="Z9" s="70"/>
      <c r="AA9" s="70"/>
      <c r="AB9" s="70"/>
      <c r="AC9" s="70"/>
      <c r="AD9" s="70"/>
      <c r="AE9" s="71"/>
    </row>
    <row r="10" spans="1:31" ht="10.5" customHeight="1">
      <c r="A10" s="79"/>
      <c r="B10" s="80"/>
      <c r="C10" s="83">
        <v>4</v>
      </c>
      <c r="D10" s="27" t="s">
        <v>10</v>
      </c>
      <c r="E10" s="14"/>
      <c r="F10" s="14"/>
      <c r="G10" s="75"/>
      <c r="H10" s="76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  <c r="U10" s="171" t="s">
        <v>13</v>
      </c>
      <c r="V10" s="172"/>
      <c r="W10" s="172"/>
      <c r="X10" s="172"/>
      <c r="Y10" s="172"/>
      <c r="Z10" s="173"/>
      <c r="AA10" s="171" t="s">
        <v>12</v>
      </c>
      <c r="AB10" s="172"/>
      <c r="AC10" s="172"/>
      <c r="AD10" s="172"/>
      <c r="AE10" s="173"/>
    </row>
    <row r="11" spans="1:31" ht="15.75" customHeight="1">
      <c r="A11" s="81"/>
      <c r="B11" s="82"/>
      <c r="C11" s="84"/>
      <c r="D11" s="64"/>
      <c r="E11" s="65"/>
      <c r="F11" s="65"/>
      <c r="G11" s="65"/>
      <c r="H11" s="66"/>
      <c r="I11" s="6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9"/>
      <c r="U11" s="64"/>
      <c r="V11" s="65"/>
      <c r="W11" s="65"/>
      <c r="X11" s="65"/>
      <c r="Y11" s="65"/>
      <c r="Z11" s="66"/>
      <c r="AA11" s="64"/>
      <c r="AB11" s="65"/>
      <c r="AC11" s="65"/>
      <c r="AD11" s="65"/>
      <c r="AE11" s="66"/>
    </row>
    <row r="12" spans="1:31" ht="15.75" customHeight="1">
      <c r="A12" s="77" t="s">
        <v>14</v>
      </c>
      <c r="B12" s="78"/>
      <c r="C12" s="31">
        <v>8</v>
      </c>
      <c r="D12" s="7" t="s">
        <v>17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108"/>
      <c r="AB12" s="109"/>
      <c r="AC12" s="109"/>
      <c r="AD12" s="109"/>
      <c r="AE12" s="110"/>
    </row>
    <row r="13" spans="1:31" ht="15.75" customHeight="1">
      <c r="A13" s="79"/>
      <c r="B13" s="80"/>
      <c r="C13" s="31">
        <v>9</v>
      </c>
      <c r="D13" s="7"/>
      <c r="E13" s="8" t="s">
        <v>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108"/>
      <c r="AB13" s="109"/>
      <c r="AC13" s="109"/>
      <c r="AD13" s="109"/>
      <c r="AE13" s="110"/>
    </row>
    <row r="14" spans="1:31" ht="15.75" customHeight="1">
      <c r="A14" s="79"/>
      <c r="B14" s="80"/>
      <c r="C14" s="31">
        <v>10</v>
      </c>
      <c r="D14" s="7" t="s">
        <v>19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108"/>
      <c r="AB14" s="109"/>
      <c r="AC14" s="109"/>
      <c r="AD14" s="109"/>
      <c r="AE14" s="110"/>
    </row>
    <row r="15" spans="1:31" ht="15.75" customHeight="1">
      <c r="A15" s="79"/>
      <c r="B15" s="80"/>
      <c r="C15" s="31">
        <v>11</v>
      </c>
      <c r="D15" s="7"/>
      <c r="E15" s="8" t="s">
        <v>20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108"/>
      <c r="AB15" s="109"/>
      <c r="AC15" s="109"/>
      <c r="AD15" s="109"/>
      <c r="AE15" s="110"/>
    </row>
    <row r="16" spans="1:31" ht="15.75" customHeight="1">
      <c r="A16" s="79"/>
      <c r="B16" s="80"/>
      <c r="C16" s="31">
        <v>12</v>
      </c>
      <c r="D16" s="7"/>
      <c r="E16" s="8" t="s">
        <v>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134"/>
      <c r="AB16" s="135"/>
      <c r="AC16" s="135"/>
      <c r="AD16" s="135"/>
      <c r="AE16" s="136"/>
    </row>
    <row r="17" spans="1:31" ht="15.75" customHeight="1">
      <c r="A17" s="79"/>
      <c r="B17" s="80"/>
      <c r="C17" s="31">
        <v>13</v>
      </c>
      <c r="D17" s="7"/>
      <c r="E17" s="8" t="s">
        <v>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108"/>
      <c r="AB17" s="109"/>
      <c r="AC17" s="109"/>
      <c r="AD17" s="109"/>
      <c r="AE17" s="110"/>
    </row>
    <row r="18" spans="1:31" ht="15.75" customHeight="1">
      <c r="A18" s="79"/>
      <c r="B18" s="80"/>
      <c r="C18" s="31">
        <v>14</v>
      </c>
      <c r="D18" s="7"/>
      <c r="E18" s="8" t="s">
        <v>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134"/>
      <c r="AB18" s="135"/>
      <c r="AC18" s="135"/>
      <c r="AD18" s="135"/>
      <c r="AE18" s="136"/>
    </row>
    <row r="19" spans="1:31" ht="15.75" customHeight="1">
      <c r="A19" s="79"/>
      <c r="B19" s="80"/>
      <c r="C19" s="31">
        <v>15</v>
      </c>
      <c r="D19" s="7"/>
      <c r="E19" s="8" t="s">
        <v>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134"/>
      <c r="AB19" s="135"/>
      <c r="AC19" s="135"/>
      <c r="AD19" s="135"/>
      <c r="AE19" s="136"/>
    </row>
    <row r="20" spans="1:31" ht="15.75" customHeight="1">
      <c r="A20" s="81"/>
      <c r="B20" s="82"/>
      <c r="C20" s="31">
        <v>16</v>
      </c>
      <c r="D20" s="7" t="s">
        <v>25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5"/>
      <c r="W20" s="15"/>
      <c r="X20" s="15"/>
      <c r="Y20" s="15"/>
      <c r="Z20" s="16"/>
      <c r="AA20" s="137"/>
      <c r="AB20" s="138"/>
      <c r="AC20" s="138"/>
      <c r="AD20" s="138"/>
      <c r="AE20" s="139"/>
    </row>
    <row r="21" spans="1:31" ht="15.75" customHeight="1">
      <c r="A21" s="77" t="s">
        <v>15</v>
      </c>
      <c r="B21" s="78"/>
      <c r="C21" s="85" t="s">
        <v>26</v>
      </c>
      <c r="D21" s="62"/>
      <c r="E21" s="62"/>
      <c r="F21" s="62"/>
      <c r="G21" s="62"/>
      <c r="H21" s="62"/>
      <c r="I21" s="63"/>
      <c r="J21" s="85" t="s">
        <v>32</v>
      </c>
      <c r="K21" s="62"/>
      <c r="L21" s="62"/>
      <c r="M21" s="63"/>
      <c r="N21" s="85" t="s">
        <v>33</v>
      </c>
      <c r="O21" s="62"/>
      <c r="P21" s="62"/>
      <c r="Q21" s="62"/>
      <c r="R21" s="62"/>
      <c r="S21" s="62"/>
      <c r="T21" s="62"/>
      <c r="U21" s="63"/>
      <c r="V21" s="85" t="s">
        <v>34</v>
      </c>
      <c r="W21" s="62"/>
      <c r="X21" s="62"/>
      <c r="Y21" s="62"/>
      <c r="Z21" s="63"/>
      <c r="AA21" s="62" t="s">
        <v>35</v>
      </c>
      <c r="AB21" s="62"/>
      <c r="AC21" s="62"/>
      <c r="AD21" s="62"/>
      <c r="AE21" s="63"/>
    </row>
    <row r="22" spans="1:31" ht="15.75" customHeight="1">
      <c r="A22" s="79"/>
      <c r="B22" s="80"/>
      <c r="C22" s="7" t="s">
        <v>27</v>
      </c>
      <c r="D22" s="8"/>
      <c r="E22" s="8"/>
      <c r="F22" s="8"/>
      <c r="G22" s="8"/>
      <c r="H22" s="8"/>
      <c r="I22" s="9"/>
      <c r="J22" s="53"/>
      <c r="K22" s="54"/>
      <c r="L22" s="54"/>
      <c r="M22" s="55"/>
      <c r="N22" s="56"/>
      <c r="O22" s="57"/>
      <c r="P22" s="57"/>
      <c r="Q22" s="57"/>
      <c r="R22" s="57"/>
      <c r="S22" s="57"/>
      <c r="T22" s="57"/>
      <c r="U22" s="58"/>
      <c r="V22" s="44"/>
      <c r="W22" s="45"/>
      <c r="X22" s="45"/>
      <c r="Y22" s="45"/>
      <c r="Z22" s="46"/>
      <c r="AA22" s="134"/>
      <c r="AB22" s="135"/>
      <c r="AC22" s="135"/>
      <c r="AD22" s="135"/>
      <c r="AE22" s="136"/>
    </row>
    <row r="23" spans="1:31" ht="15.75" customHeight="1">
      <c r="A23" s="79"/>
      <c r="B23" s="80"/>
      <c r="C23" s="7" t="s">
        <v>28</v>
      </c>
      <c r="D23" s="8"/>
      <c r="E23" s="8"/>
      <c r="F23" s="8"/>
      <c r="G23" s="8"/>
      <c r="H23" s="8"/>
      <c r="I23" s="9"/>
      <c r="J23" s="53"/>
      <c r="K23" s="54"/>
      <c r="L23" s="54"/>
      <c r="M23" s="55"/>
      <c r="N23" s="56"/>
      <c r="O23" s="57"/>
      <c r="P23" s="57"/>
      <c r="Q23" s="57"/>
      <c r="R23" s="57"/>
      <c r="S23" s="57"/>
      <c r="T23" s="57"/>
      <c r="U23" s="58"/>
      <c r="V23" s="44"/>
      <c r="W23" s="45"/>
      <c r="X23" s="45"/>
      <c r="Y23" s="45"/>
      <c r="Z23" s="46"/>
      <c r="AA23" s="134"/>
      <c r="AB23" s="135"/>
      <c r="AC23" s="135"/>
      <c r="AD23" s="135"/>
      <c r="AE23" s="136"/>
    </row>
    <row r="24" spans="1:31" ht="15.75" customHeight="1">
      <c r="A24" s="79"/>
      <c r="B24" s="80"/>
      <c r="C24" s="7" t="s">
        <v>29</v>
      </c>
      <c r="D24" s="8"/>
      <c r="E24" s="8"/>
      <c r="F24" s="8"/>
      <c r="G24" s="8"/>
      <c r="H24" s="8"/>
      <c r="I24" s="9"/>
      <c r="J24" s="53"/>
      <c r="K24" s="54"/>
      <c r="L24" s="54"/>
      <c r="M24" s="55"/>
      <c r="N24" s="56"/>
      <c r="O24" s="57"/>
      <c r="P24" s="57"/>
      <c r="Q24" s="57"/>
      <c r="R24" s="57"/>
      <c r="S24" s="57"/>
      <c r="T24" s="57"/>
      <c r="U24" s="58"/>
      <c r="V24" s="44"/>
      <c r="W24" s="45"/>
      <c r="X24" s="45"/>
      <c r="Y24" s="45"/>
      <c r="Z24" s="46"/>
      <c r="AA24" s="134"/>
      <c r="AB24" s="135"/>
      <c r="AC24" s="135"/>
      <c r="AD24" s="135"/>
      <c r="AE24" s="136"/>
    </row>
    <row r="25" spans="1:31" ht="15.75" customHeight="1">
      <c r="A25" s="79"/>
      <c r="B25" s="80"/>
      <c r="C25" s="12" t="s">
        <v>30</v>
      </c>
      <c r="D25" s="13"/>
      <c r="E25" s="13"/>
      <c r="F25" s="13"/>
      <c r="G25" s="13"/>
      <c r="H25" s="13"/>
      <c r="I25" s="17"/>
      <c r="J25" s="146" t="s">
        <v>36</v>
      </c>
      <c r="K25" s="147"/>
      <c r="L25" s="147"/>
      <c r="M25" s="148"/>
      <c r="N25" s="149"/>
      <c r="O25" s="150"/>
      <c r="P25" s="150"/>
      <c r="Q25" s="150"/>
      <c r="R25" s="150"/>
      <c r="S25" s="150"/>
      <c r="T25" s="150"/>
      <c r="U25" s="151"/>
      <c r="V25" s="50" t="s">
        <v>37</v>
      </c>
      <c r="W25" s="51"/>
      <c r="X25" s="51"/>
      <c r="Y25" s="51"/>
      <c r="Z25" s="52"/>
      <c r="AA25" s="134"/>
      <c r="AB25" s="135"/>
      <c r="AC25" s="135"/>
      <c r="AD25" s="135"/>
      <c r="AE25" s="136"/>
    </row>
    <row r="26" spans="1:31" ht="15.75" customHeight="1">
      <c r="A26" s="79"/>
      <c r="B26" s="80"/>
      <c r="C26" s="7" t="s">
        <v>31</v>
      </c>
      <c r="D26" s="8"/>
      <c r="E26" s="8"/>
      <c r="F26" s="8"/>
      <c r="G26" s="8"/>
      <c r="H26" s="8"/>
      <c r="I26" s="8"/>
      <c r="J26" s="18"/>
      <c r="K26" s="18"/>
      <c r="L26" s="18"/>
      <c r="M26" s="19"/>
      <c r="N26" s="56"/>
      <c r="O26" s="57"/>
      <c r="P26" s="57"/>
      <c r="Q26" s="57"/>
      <c r="R26" s="57"/>
      <c r="S26" s="57"/>
      <c r="T26" s="57"/>
      <c r="U26" s="58"/>
      <c r="V26" s="7" t="s">
        <v>39</v>
      </c>
      <c r="W26" s="8"/>
      <c r="X26" s="8"/>
      <c r="Y26" s="8"/>
      <c r="Z26" s="9"/>
      <c r="AA26" s="140"/>
      <c r="AB26" s="140"/>
      <c r="AC26" s="140"/>
      <c r="AD26" s="140"/>
      <c r="AE26" s="141"/>
    </row>
    <row r="27" spans="1:31" ht="15.75" customHeight="1">
      <c r="A27" s="79"/>
      <c r="B27" s="80"/>
      <c r="C27" s="31">
        <v>18</v>
      </c>
      <c r="D27" s="7" t="s">
        <v>38</v>
      </c>
      <c r="E27" s="8"/>
      <c r="F27" s="8"/>
      <c r="G27" s="8"/>
      <c r="H27" s="8"/>
      <c r="I27" s="8"/>
      <c r="J27" s="8"/>
      <c r="K27" s="8" t="s">
        <v>62</v>
      </c>
      <c r="L27" s="8"/>
      <c r="M27" s="8"/>
      <c r="N27" s="8"/>
      <c r="O27" s="8"/>
      <c r="P27" s="8"/>
      <c r="Q27" s="149" t="s">
        <v>41</v>
      </c>
      <c r="R27" s="150"/>
      <c r="S27" s="150"/>
      <c r="T27" s="150"/>
      <c r="U27" s="151"/>
      <c r="V27" s="7" t="s">
        <v>40</v>
      </c>
      <c r="W27" s="8"/>
      <c r="X27" s="8"/>
      <c r="Y27" s="8"/>
      <c r="Z27" s="9"/>
      <c r="AA27" s="134"/>
      <c r="AB27" s="135"/>
      <c r="AC27" s="135"/>
      <c r="AD27" s="135"/>
      <c r="AE27" s="136"/>
    </row>
    <row r="28" spans="1:31" ht="15.75" customHeight="1">
      <c r="A28" s="152" t="s">
        <v>16</v>
      </c>
      <c r="B28" s="152"/>
      <c r="C28" s="31">
        <v>20</v>
      </c>
      <c r="D28" s="7" t="s">
        <v>95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142"/>
      <c r="AB28" s="140"/>
      <c r="AC28" s="140"/>
      <c r="AD28" s="140"/>
      <c r="AE28" s="141"/>
    </row>
    <row r="29" spans="1:31" ht="15.75" customHeight="1">
      <c r="A29" s="152"/>
      <c r="B29" s="152"/>
      <c r="C29" s="31">
        <f aca="true" t="shared" si="0" ref="C29:C42">+C28+1</f>
        <v>21</v>
      </c>
      <c r="D29" s="7" t="s">
        <v>97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108"/>
      <c r="AB29" s="109"/>
      <c r="AC29" s="109"/>
      <c r="AD29" s="109"/>
      <c r="AE29" s="110"/>
    </row>
    <row r="30" spans="1:31" ht="15.75" customHeight="1">
      <c r="A30" s="152"/>
      <c r="B30" s="152"/>
      <c r="C30" s="31">
        <f t="shared" si="0"/>
        <v>22</v>
      </c>
      <c r="D30" s="7" t="s">
        <v>42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9"/>
      <c r="AA30" s="134"/>
      <c r="AB30" s="135"/>
      <c r="AC30" s="135"/>
      <c r="AD30" s="135"/>
      <c r="AE30" s="136"/>
    </row>
    <row r="31" spans="1:31" ht="15.75" customHeight="1">
      <c r="A31" s="152"/>
      <c r="B31" s="152"/>
      <c r="C31" s="31">
        <f t="shared" si="0"/>
        <v>23</v>
      </c>
      <c r="D31" s="7" t="s">
        <v>104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 t="s">
        <v>108</v>
      </c>
      <c r="T31" s="8"/>
      <c r="U31" s="8"/>
      <c r="V31" s="8"/>
      <c r="W31" s="8"/>
      <c r="X31" s="8"/>
      <c r="Y31" s="8"/>
      <c r="Z31" s="9"/>
      <c r="AA31" s="108"/>
      <c r="AB31" s="109"/>
      <c r="AC31" s="109"/>
      <c r="AD31" s="109"/>
      <c r="AE31" s="110"/>
    </row>
    <row r="32" spans="1:31" ht="15.75" customHeight="1">
      <c r="A32" s="152"/>
      <c r="B32" s="152"/>
      <c r="C32" s="31">
        <f t="shared" si="0"/>
        <v>24</v>
      </c>
      <c r="D32" s="7" t="s">
        <v>105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134"/>
      <c r="AB32" s="135"/>
      <c r="AC32" s="135"/>
      <c r="AD32" s="135"/>
      <c r="AE32" s="136"/>
    </row>
    <row r="33" spans="1:31" ht="15.75" customHeight="1">
      <c r="A33" s="152"/>
      <c r="B33" s="152"/>
      <c r="C33" s="31">
        <f t="shared" si="0"/>
        <v>25</v>
      </c>
      <c r="D33" s="7" t="s">
        <v>74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137"/>
      <c r="AB33" s="138"/>
      <c r="AC33" s="138"/>
      <c r="AD33" s="138"/>
      <c r="AE33" s="139"/>
    </row>
    <row r="34" spans="1:31" ht="15.75" customHeight="1">
      <c r="A34" s="152"/>
      <c r="B34" s="152"/>
      <c r="C34" s="31">
        <f t="shared" si="0"/>
        <v>26</v>
      </c>
      <c r="D34" s="7"/>
      <c r="E34" s="8" t="s">
        <v>43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134"/>
      <c r="AB34" s="135"/>
      <c r="AC34" s="135"/>
      <c r="AD34" s="135"/>
      <c r="AE34" s="136"/>
    </row>
    <row r="35" spans="1:31" ht="15.75" customHeight="1">
      <c r="A35" s="152"/>
      <c r="B35" s="152"/>
      <c r="C35" s="31">
        <f t="shared" si="0"/>
        <v>27</v>
      </c>
      <c r="D35" s="7"/>
      <c r="E35" s="8" t="s">
        <v>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  <c r="AA35" s="134"/>
      <c r="AB35" s="135"/>
      <c r="AC35" s="135"/>
      <c r="AD35" s="135"/>
      <c r="AE35" s="136"/>
    </row>
    <row r="36" spans="1:31" ht="15.75" customHeight="1">
      <c r="A36" s="152"/>
      <c r="B36" s="152"/>
      <c r="C36" s="31">
        <f t="shared" si="0"/>
        <v>28</v>
      </c>
      <c r="D36" s="7"/>
      <c r="E36" s="8" t="s">
        <v>45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9"/>
      <c r="AA36" s="134"/>
      <c r="AB36" s="135"/>
      <c r="AC36" s="135"/>
      <c r="AD36" s="135"/>
      <c r="AE36" s="136"/>
    </row>
    <row r="37" spans="1:31" ht="15.75" customHeight="1">
      <c r="A37" s="152"/>
      <c r="B37" s="152"/>
      <c r="C37" s="31">
        <f t="shared" si="0"/>
        <v>29</v>
      </c>
      <c r="D37" s="7"/>
      <c r="E37" s="8" t="s">
        <v>46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A37" s="108"/>
      <c r="AB37" s="109"/>
      <c r="AC37" s="109"/>
      <c r="AD37" s="109"/>
      <c r="AE37" s="110"/>
    </row>
    <row r="38" spans="1:31" ht="15.75" customHeight="1">
      <c r="A38" s="152"/>
      <c r="B38" s="152"/>
      <c r="C38" s="31">
        <f t="shared" si="0"/>
        <v>30</v>
      </c>
      <c r="D38" s="7" t="s">
        <v>106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98</v>
      </c>
      <c r="R38" s="8"/>
      <c r="S38" s="8"/>
      <c r="T38" s="8"/>
      <c r="U38" s="8"/>
      <c r="V38" s="8"/>
      <c r="W38" s="8"/>
      <c r="X38" s="8"/>
      <c r="Y38" s="8"/>
      <c r="Z38" s="9"/>
      <c r="AA38" s="108"/>
      <c r="AB38" s="109"/>
      <c r="AC38" s="109"/>
      <c r="AD38" s="109"/>
      <c r="AE38" s="110"/>
    </row>
    <row r="39" spans="1:31" ht="15.75" customHeight="1">
      <c r="A39" s="152"/>
      <c r="B39" s="152"/>
      <c r="C39" s="31">
        <f t="shared" si="0"/>
        <v>31</v>
      </c>
      <c r="D39" s="7" t="s">
        <v>75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9"/>
      <c r="AA39" s="134"/>
      <c r="AB39" s="135"/>
      <c r="AC39" s="135"/>
      <c r="AD39" s="135"/>
      <c r="AE39" s="136"/>
    </row>
    <row r="40" spans="1:31" ht="15.75" customHeight="1">
      <c r="A40" s="152"/>
      <c r="B40" s="152"/>
      <c r="C40" s="31">
        <f t="shared" si="0"/>
        <v>32</v>
      </c>
      <c r="D40" s="7"/>
      <c r="E40" s="8" t="s">
        <v>47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9"/>
      <c r="AA40" s="134"/>
      <c r="AB40" s="135"/>
      <c r="AC40" s="135"/>
      <c r="AD40" s="135"/>
      <c r="AE40" s="136"/>
    </row>
    <row r="41" spans="1:31" ht="15.75" customHeight="1">
      <c r="A41" s="152"/>
      <c r="B41" s="152"/>
      <c r="C41" s="31">
        <f t="shared" si="0"/>
        <v>33</v>
      </c>
      <c r="D41" s="7" t="s">
        <v>76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  <c r="AA41" s="137"/>
      <c r="AB41" s="138"/>
      <c r="AC41" s="138"/>
      <c r="AD41" s="138"/>
      <c r="AE41" s="139"/>
    </row>
    <row r="42" spans="1:31" ht="15.75" customHeight="1">
      <c r="A42" s="152"/>
      <c r="B42" s="152"/>
      <c r="C42" s="31">
        <f t="shared" si="0"/>
        <v>34</v>
      </c>
      <c r="D42" s="7" t="s">
        <v>81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  <c r="AA42" s="142"/>
      <c r="AB42" s="140"/>
      <c r="AC42" s="140"/>
      <c r="AD42" s="140"/>
      <c r="AE42" s="141"/>
    </row>
    <row r="43" spans="1:31" ht="15.75" customHeight="1">
      <c r="A43" s="77" t="s">
        <v>50</v>
      </c>
      <c r="B43" s="78"/>
      <c r="C43" s="31">
        <v>35</v>
      </c>
      <c r="D43" s="7" t="s">
        <v>48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9"/>
      <c r="AA43" s="137"/>
      <c r="AB43" s="138"/>
      <c r="AC43" s="138"/>
      <c r="AD43" s="138"/>
      <c r="AE43" s="139"/>
    </row>
    <row r="44" spans="1:31" ht="15.75" customHeight="1">
      <c r="A44" s="79"/>
      <c r="B44" s="80"/>
      <c r="C44" s="31">
        <v>36</v>
      </c>
      <c r="D44" s="7" t="s">
        <v>101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S44" s="8"/>
      <c r="T44" s="43"/>
      <c r="U44" s="8"/>
      <c r="V44" s="8"/>
      <c r="W44" s="8"/>
      <c r="X44" s="8"/>
      <c r="Y44" s="8"/>
      <c r="Z44" s="9"/>
      <c r="AA44" s="134"/>
      <c r="AB44" s="135"/>
      <c r="AC44" s="135"/>
      <c r="AD44" s="135"/>
      <c r="AE44" s="136"/>
    </row>
    <row r="45" spans="1:31" ht="15.75" customHeight="1">
      <c r="A45" s="79"/>
      <c r="B45" s="80"/>
      <c r="C45" s="31">
        <v>37</v>
      </c>
      <c r="D45" s="7" t="s">
        <v>49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9"/>
      <c r="AA45" s="134"/>
      <c r="AB45" s="135"/>
      <c r="AC45" s="135"/>
      <c r="AD45" s="135"/>
      <c r="AE45" s="136"/>
    </row>
    <row r="46" spans="1:31" ht="15.75" customHeight="1">
      <c r="A46" s="79"/>
      <c r="B46" s="80"/>
      <c r="C46" s="32">
        <v>38</v>
      </c>
      <c r="D46" s="38" t="s">
        <v>77</v>
      </c>
      <c r="E46" s="39"/>
      <c r="F46" s="3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40"/>
      <c r="AA46" s="137"/>
      <c r="AB46" s="138"/>
      <c r="AC46" s="138"/>
      <c r="AD46" s="138"/>
      <c r="AE46" s="139"/>
    </row>
    <row r="47" spans="1:31" ht="15.75" customHeight="1">
      <c r="A47" s="86" t="s">
        <v>107</v>
      </c>
      <c r="B47" s="87"/>
      <c r="C47" s="87"/>
      <c r="D47" s="87"/>
      <c r="E47" s="87"/>
      <c r="F47" s="88"/>
      <c r="G47" s="31">
        <v>39</v>
      </c>
      <c r="H47" s="8" t="s">
        <v>51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/>
      <c r="AA47" s="143"/>
      <c r="AB47" s="144"/>
      <c r="AC47" s="144"/>
      <c r="AD47" s="144"/>
      <c r="AE47" s="145"/>
    </row>
    <row r="48" spans="1:31" ht="15.75" customHeight="1">
      <c r="A48" s="89"/>
      <c r="B48" s="90"/>
      <c r="C48" s="90"/>
      <c r="D48" s="90"/>
      <c r="E48" s="90"/>
      <c r="F48" s="91"/>
      <c r="G48" s="31">
        <v>40</v>
      </c>
      <c r="H48" s="8" t="s">
        <v>52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9"/>
      <c r="AA48" s="137"/>
      <c r="AB48" s="138"/>
      <c r="AC48" s="138"/>
      <c r="AD48" s="138"/>
      <c r="AE48" s="139"/>
    </row>
    <row r="49" spans="1:31" ht="15.75" customHeight="1">
      <c r="A49" s="92"/>
      <c r="B49" s="93"/>
      <c r="C49" s="93"/>
      <c r="D49" s="93"/>
      <c r="E49" s="93"/>
      <c r="F49" s="94"/>
      <c r="G49" s="95" t="s">
        <v>59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</row>
    <row r="50" spans="1:31" ht="12.75" customHeight="1">
      <c r="A50" s="79" t="s">
        <v>54</v>
      </c>
      <c r="B50" s="80"/>
      <c r="C50" s="41" t="s">
        <v>55</v>
      </c>
      <c r="D50" s="20"/>
      <c r="E50" s="20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3" t="s">
        <v>78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2"/>
    </row>
    <row r="51" spans="1:32" ht="35.25" customHeight="1">
      <c r="A51" s="79"/>
      <c r="B51" s="80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6"/>
      <c r="AF51" s="33"/>
    </row>
    <row r="52" spans="1:32" ht="18.75" customHeight="1">
      <c r="A52" s="79"/>
      <c r="B52" s="80"/>
      <c r="C52" s="2" t="s">
        <v>53</v>
      </c>
      <c r="D52" s="1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  <c r="R52" s="2" t="s">
        <v>53</v>
      </c>
      <c r="S52" s="8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33"/>
    </row>
    <row r="53" spans="1:32" ht="21.75" customHeight="1">
      <c r="A53" s="81"/>
      <c r="B53" s="82"/>
      <c r="C53" s="35" t="s">
        <v>64</v>
      </c>
      <c r="D53" s="42"/>
      <c r="E53" s="28" t="s">
        <v>65</v>
      </c>
      <c r="F53" s="42"/>
      <c r="G53" s="28" t="s">
        <v>66</v>
      </c>
      <c r="H53" s="42"/>
      <c r="I53" s="8" t="s">
        <v>67</v>
      </c>
      <c r="J53" s="8"/>
      <c r="K53" s="8"/>
      <c r="L53" s="8"/>
      <c r="M53" s="8"/>
      <c r="N53" s="8"/>
      <c r="O53" s="8"/>
      <c r="P53" s="8"/>
      <c r="Q53" s="9"/>
      <c r="R53" s="35" t="s">
        <v>64</v>
      </c>
      <c r="S53" s="42"/>
      <c r="T53" s="28" t="s">
        <v>65</v>
      </c>
      <c r="U53" s="42"/>
      <c r="V53" s="8" t="s">
        <v>68</v>
      </c>
      <c r="W53" s="8"/>
      <c r="X53" s="8"/>
      <c r="Y53" s="8"/>
      <c r="Z53" s="8"/>
      <c r="AA53" s="8"/>
      <c r="AB53" s="8"/>
      <c r="AC53" s="8"/>
      <c r="AD53" s="8"/>
      <c r="AE53" s="9"/>
      <c r="AF53" s="34"/>
    </row>
    <row r="54" spans="1:32" ht="11.25" customHeight="1">
      <c r="A54" s="116" t="s">
        <v>56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8"/>
      <c r="R54" s="125" t="s">
        <v>99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7"/>
      <c r="AF54" s="33"/>
    </row>
    <row r="55" spans="1:32" ht="9" customHeight="1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1"/>
      <c r="R55" s="128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30"/>
      <c r="AF55" s="33"/>
    </row>
    <row r="56" spans="1:31" ht="9.75" customHeigh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4"/>
      <c r="R56" s="131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3"/>
    </row>
    <row r="57" spans="1:31" ht="15.75" customHeight="1">
      <c r="A57" s="153" t="s">
        <v>57</v>
      </c>
      <c r="B57" s="117"/>
      <c r="C57" s="117"/>
      <c r="D57" s="117"/>
      <c r="E57" s="118"/>
      <c r="F57" s="154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6"/>
      <c r="R57" s="15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4"/>
    </row>
    <row r="58" spans="1:31" ht="15.75" customHeight="1">
      <c r="A58" s="119"/>
      <c r="B58" s="120"/>
      <c r="C58" s="120"/>
      <c r="D58" s="120"/>
      <c r="E58" s="121"/>
      <c r="F58" s="157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9"/>
      <c r="R58" s="165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7"/>
    </row>
    <row r="59" spans="1:31" ht="26.25" customHeight="1">
      <c r="A59" s="122"/>
      <c r="B59" s="123"/>
      <c r="C59" s="123"/>
      <c r="D59" s="123"/>
      <c r="E59" s="124"/>
      <c r="F59" s="160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2"/>
      <c r="R59" s="168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70"/>
    </row>
    <row r="60" ht="15.75" customHeight="1"/>
    <row r="61" spans="1:31" ht="15.75" customHeight="1">
      <c r="A61" s="77" t="s">
        <v>94</v>
      </c>
      <c r="B61" s="78"/>
      <c r="C61" s="85" t="s">
        <v>26</v>
      </c>
      <c r="D61" s="62"/>
      <c r="E61" s="62"/>
      <c r="F61" s="62"/>
      <c r="G61" s="62"/>
      <c r="H61" s="62"/>
      <c r="I61" s="63"/>
      <c r="J61" s="85" t="s">
        <v>32</v>
      </c>
      <c r="K61" s="62"/>
      <c r="L61" s="62"/>
      <c r="M61" s="63"/>
      <c r="N61" s="85" t="s">
        <v>33</v>
      </c>
      <c r="O61" s="62"/>
      <c r="P61" s="62"/>
      <c r="Q61" s="62"/>
      <c r="R61" s="62"/>
      <c r="S61" s="62"/>
      <c r="T61" s="62"/>
      <c r="U61" s="63"/>
      <c r="V61" s="85" t="s">
        <v>34</v>
      </c>
      <c r="W61" s="62"/>
      <c r="X61" s="62"/>
      <c r="Y61" s="62"/>
      <c r="Z61" s="63"/>
      <c r="AA61" s="62" t="s">
        <v>35</v>
      </c>
      <c r="AB61" s="62"/>
      <c r="AC61" s="62"/>
      <c r="AD61" s="62"/>
      <c r="AE61" s="63"/>
    </row>
    <row r="62" spans="1:31" ht="15.75" customHeight="1">
      <c r="A62" s="79"/>
      <c r="B62" s="80"/>
      <c r="C62" s="7" t="s">
        <v>82</v>
      </c>
      <c r="D62" s="8"/>
      <c r="E62" s="8"/>
      <c r="F62" s="8"/>
      <c r="G62" s="8"/>
      <c r="H62" s="8"/>
      <c r="I62" s="9"/>
      <c r="J62" s="53"/>
      <c r="K62" s="54"/>
      <c r="L62" s="54"/>
      <c r="M62" s="55"/>
      <c r="N62" s="56"/>
      <c r="O62" s="57"/>
      <c r="P62" s="57"/>
      <c r="Q62" s="57"/>
      <c r="R62" s="57"/>
      <c r="S62" s="57"/>
      <c r="T62" s="57"/>
      <c r="U62" s="58"/>
      <c r="V62" s="44"/>
      <c r="W62" s="45"/>
      <c r="X62" s="45"/>
      <c r="Y62" s="45"/>
      <c r="Z62" s="46"/>
      <c r="AA62" s="59"/>
      <c r="AB62" s="60"/>
      <c r="AC62" s="60"/>
      <c r="AD62" s="60"/>
      <c r="AE62" s="61"/>
    </row>
    <row r="63" spans="1:31" ht="15.75" customHeight="1">
      <c r="A63" s="79"/>
      <c r="B63" s="80"/>
      <c r="C63" s="7" t="s">
        <v>83</v>
      </c>
      <c r="D63" s="8"/>
      <c r="E63" s="8"/>
      <c r="F63" s="8"/>
      <c r="G63" s="8"/>
      <c r="H63" s="8"/>
      <c r="I63" s="9"/>
      <c r="J63" s="53"/>
      <c r="K63" s="54"/>
      <c r="L63" s="54"/>
      <c r="M63" s="55"/>
      <c r="N63" s="56"/>
      <c r="O63" s="57"/>
      <c r="P63" s="57"/>
      <c r="Q63" s="57"/>
      <c r="R63" s="57"/>
      <c r="S63" s="57"/>
      <c r="T63" s="57"/>
      <c r="U63" s="58"/>
      <c r="V63" s="44"/>
      <c r="W63" s="45"/>
      <c r="X63" s="45"/>
      <c r="Y63" s="45"/>
      <c r="Z63" s="46"/>
      <c r="AA63" s="59"/>
      <c r="AB63" s="60"/>
      <c r="AC63" s="60"/>
      <c r="AD63" s="60"/>
      <c r="AE63" s="61"/>
    </row>
    <row r="64" spans="1:31" ht="15.75" customHeight="1">
      <c r="A64" s="79"/>
      <c r="B64" s="80"/>
      <c r="C64" s="7" t="s">
        <v>84</v>
      </c>
      <c r="D64" s="8"/>
      <c r="E64" s="8"/>
      <c r="F64" s="8"/>
      <c r="G64" s="8"/>
      <c r="H64" s="8"/>
      <c r="I64" s="9"/>
      <c r="J64" s="53"/>
      <c r="K64" s="54"/>
      <c r="L64" s="54"/>
      <c r="M64" s="55"/>
      <c r="N64" s="56"/>
      <c r="O64" s="57"/>
      <c r="P64" s="57"/>
      <c r="Q64" s="57"/>
      <c r="R64" s="57"/>
      <c r="S64" s="57"/>
      <c r="T64" s="57"/>
      <c r="U64" s="58"/>
      <c r="V64" s="44"/>
      <c r="W64" s="45"/>
      <c r="X64" s="45"/>
      <c r="Y64" s="45"/>
      <c r="Z64" s="46"/>
      <c r="AA64" s="59"/>
      <c r="AB64" s="60"/>
      <c r="AC64" s="60"/>
      <c r="AD64" s="60"/>
      <c r="AE64" s="61"/>
    </row>
    <row r="65" spans="1:31" ht="15.75" customHeight="1">
      <c r="A65" s="79"/>
      <c r="B65" s="80"/>
      <c r="C65" s="7" t="s">
        <v>85</v>
      </c>
      <c r="D65" s="13"/>
      <c r="E65" s="13"/>
      <c r="F65" s="13"/>
      <c r="G65" s="13"/>
      <c r="H65" s="13"/>
      <c r="I65" s="17"/>
      <c r="J65" s="53"/>
      <c r="K65" s="54"/>
      <c r="L65" s="54"/>
      <c r="M65" s="55"/>
      <c r="N65" s="56"/>
      <c r="O65" s="57"/>
      <c r="P65" s="57"/>
      <c r="Q65" s="57"/>
      <c r="R65" s="57"/>
      <c r="S65" s="57"/>
      <c r="T65" s="57"/>
      <c r="U65" s="58"/>
      <c r="V65" s="44"/>
      <c r="W65" s="45"/>
      <c r="X65" s="45"/>
      <c r="Y65" s="45"/>
      <c r="Z65" s="46"/>
      <c r="AA65" s="59"/>
      <c r="AB65" s="60"/>
      <c r="AC65" s="60"/>
      <c r="AD65" s="60"/>
      <c r="AE65" s="61"/>
    </row>
    <row r="66" spans="1:31" ht="15.75" customHeight="1">
      <c r="A66" s="79"/>
      <c r="B66" s="80"/>
      <c r="C66" s="7" t="s">
        <v>86</v>
      </c>
      <c r="D66" s="13"/>
      <c r="E66" s="13"/>
      <c r="F66" s="13"/>
      <c r="G66" s="13"/>
      <c r="H66" s="13"/>
      <c r="I66" s="17"/>
      <c r="J66" s="53"/>
      <c r="K66" s="54"/>
      <c r="L66" s="54"/>
      <c r="M66" s="55"/>
      <c r="N66" s="56"/>
      <c r="O66" s="57"/>
      <c r="P66" s="57"/>
      <c r="Q66" s="57"/>
      <c r="R66" s="57"/>
      <c r="S66" s="57"/>
      <c r="T66" s="57"/>
      <c r="U66" s="58"/>
      <c r="V66" s="44"/>
      <c r="W66" s="45"/>
      <c r="X66" s="45"/>
      <c r="Y66" s="45"/>
      <c r="Z66" s="46"/>
      <c r="AA66" s="59"/>
      <c r="AB66" s="60"/>
      <c r="AC66" s="60"/>
      <c r="AD66" s="60"/>
      <c r="AE66" s="61"/>
    </row>
    <row r="67" spans="1:31" ht="15.75" customHeight="1">
      <c r="A67" s="79"/>
      <c r="B67" s="80"/>
      <c r="C67" s="7" t="s">
        <v>87</v>
      </c>
      <c r="D67" s="13"/>
      <c r="E67" s="13"/>
      <c r="F67" s="13"/>
      <c r="G67" s="13"/>
      <c r="H67" s="13"/>
      <c r="I67" s="17"/>
      <c r="J67" s="53"/>
      <c r="K67" s="54"/>
      <c r="L67" s="54"/>
      <c r="M67" s="55"/>
      <c r="N67" s="56"/>
      <c r="O67" s="57"/>
      <c r="P67" s="57"/>
      <c r="Q67" s="57"/>
      <c r="R67" s="57"/>
      <c r="S67" s="57"/>
      <c r="T67" s="57"/>
      <c r="U67" s="58"/>
      <c r="V67" s="44"/>
      <c r="W67" s="45"/>
      <c r="X67" s="45"/>
      <c r="Y67" s="45"/>
      <c r="Z67" s="46"/>
      <c r="AA67" s="59"/>
      <c r="AB67" s="60"/>
      <c r="AC67" s="60"/>
      <c r="AD67" s="60"/>
      <c r="AE67" s="61"/>
    </row>
    <row r="68" spans="1:31" ht="15.75" customHeight="1">
      <c r="A68" s="79"/>
      <c r="B68" s="80"/>
      <c r="C68" s="7" t="s">
        <v>88</v>
      </c>
      <c r="D68" s="13"/>
      <c r="E68" s="13"/>
      <c r="F68" s="13"/>
      <c r="G68" s="13"/>
      <c r="H68" s="13"/>
      <c r="I68" s="17"/>
      <c r="J68" s="53"/>
      <c r="K68" s="54"/>
      <c r="L68" s="54"/>
      <c r="M68" s="55"/>
      <c r="N68" s="56"/>
      <c r="O68" s="57"/>
      <c r="P68" s="57"/>
      <c r="Q68" s="57"/>
      <c r="R68" s="57"/>
      <c r="S68" s="57"/>
      <c r="T68" s="57"/>
      <c r="U68" s="58"/>
      <c r="V68" s="44"/>
      <c r="W68" s="45"/>
      <c r="X68" s="45"/>
      <c r="Y68" s="45"/>
      <c r="Z68" s="46"/>
      <c r="AA68" s="59"/>
      <c r="AB68" s="60"/>
      <c r="AC68" s="60"/>
      <c r="AD68" s="60"/>
      <c r="AE68" s="61"/>
    </row>
    <row r="69" spans="1:31" ht="15.75" customHeight="1">
      <c r="A69" s="79"/>
      <c r="B69" s="80"/>
      <c r="C69" s="7" t="s">
        <v>89</v>
      </c>
      <c r="D69" s="13"/>
      <c r="E69" s="13"/>
      <c r="F69" s="13"/>
      <c r="G69" s="13"/>
      <c r="H69" s="13"/>
      <c r="I69" s="17"/>
      <c r="J69" s="53"/>
      <c r="K69" s="54"/>
      <c r="L69" s="54"/>
      <c r="M69" s="55"/>
      <c r="N69" s="56"/>
      <c r="O69" s="57"/>
      <c r="P69" s="57"/>
      <c r="Q69" s="57"/>
      <c r="R69" s="57"/>
      <c r="S69" s="57"/>
      <c r="T69" s="57"/>
      <c r="U69" s="58"/>
      <c r="V69" s="44"/>
      <c r="W69" s="45"/>
      <c r="X69" s="45"/>
      <c r="Y69" s="45"/>
      <c r="Z69" s="46"/>
      <c r="AA69" s="59"/>
      <c r="AB69" s="60"/>
      <c r="AC69" s="60"/>
      <c r="AD69" s="60"/>
      <c r="AE69" s="61"/>
    </row>
    <row r="70" spans="1:31" ht="15.75" customHeight="1">
      <c r="A70" s="79"/>
      <c r="B70" s="80"/>
      <c r="C70" s="7" t="s">
        <v>90</v>
      </c>
      <c r="D70" s="13"/>
      <c r="E70" s="13"/>
      <c r="F70" s="13"/>
      <c r="G70" s="13"/>
      <c r="H70" s="13"/>
      <c r="I70" s="17"/>
      <c r="J70" s="53"/>
      <c r="K70" s="54"/>
      <c r="L70" s="54"/>
      <c r="M70" s="55"/>
      <c r="N70" s="56"/>
      <c r="O70" s="57"/>
      <c r="P70" s="57"/>
      <c r="Q70" s="57"/>
      <c r="R70" s="57"/>
      <c r="S70" s="57"/>
      <c r="T70" s="57"/>
      <c r="U70" s="58"/>
      <c r="V70" s="44"/>
      <c r="W70" s="45"/>
      <c r="X70" s="45"/>
      <c r="Y70" s="45"/>
      <c r="Z70" s="46"/>
      <c r="AA70" s="59"/>
      <c r="AB70" s="60"/>
      <c r="AC70" s="60"/>
      <c r="AD70" s="60"/>
      <c r="AE70" s="61"/>
    </row>
    <row r="71" spans="1:31" ht="15.75" customHeight="1">
      <c r="A71" s="79"/>
      <c r="B71" s="80"/>
      <c r="C71" s="7" t="s">
        <v>91</v>
      </c>
      <c r="D71" s="13"/>
      <c r="E71" s="13"/>
      <c r="F71" s="13"/>
      <c r="G71" s="13"/>
      <c r="H71" s="13"/>
      <c r="I71" s="17"/>
      <c r="J71" s="53"/>
      <c r="K71" s="54"/>
      <c r="L71" s="54"/>
      <c r="M71" s="55"/>
      <c r="N71" s="56"/>
      <c r="O71" s="57"/>
      <c r="P71" s="57"/>
      <c r="Q71" s="57"/>
      <c r="R71" s="57"/>
      <c r="S71" s="57"/>
      <c r="T71" s="57"/>
      <c r="U71" s="58"/>
      <c r="V71" s="44"/>
      <c r="W71" s="45"/>
      <c r="X71" s="45"/>
      <c r="Y71" s="45"/>
      <c r="Z71" s="46"/>
      <c r="AA71" s="59"/>
      <c r="AB71" s="60"/>
      <c r="AC71" s="60"/>
      <c r="AD71" s="60"/>
      <c r="AE71" s="61"/>
    </row>
    <row r="72" spans="1:31" ht="15.75" customHeight="1">
      <c r="A72" s="79"/>
      <c r="B72" s="80"/>
      <c r="C72" s="7" t="s">
        <v>92</v>
      </c>
      <c r="D72" s="13"/>
      <c r="E72" s="13"/>
      <c r="F72" s="13"/>
      <c r="G72" s="13"/>
      <c r="H72" s="13"/>
      <c r="I72" s="17"/>
      <c r="J72" s="53"/>
      <c r="K72" s="54"/>
      <c r="L72" s="54"/>
      <c r="M72" s="55"/>
      <c r="N72" s="56"/>
      <c r="O72" s="57"/>
      <c r="P72" s="57"/>
      <c r="Q72" s="57"/>
      <c r="R72" s="57"/>
      <c r="S72" s="57"/>
      <c r="T72" s="57"/>
      <c r="U72" s="58"/>
      <c r="V72" s="44"/>
      <c r="W72" s="45"/>
      <c r="X72" s="45"/>
      <c r="Y72" s="45"/>
      <c r="Z72" s="46"/>
      <c r="AA72" s="59"/>
      <c r="AB72" s="60"/>
      <c r="AC72" s="60"/>
      <c r="AD72" s="60"/>
      <c r="AE72" s="61"/>
    </row>
    <row r="73" spans="1:31" ht="15.75" customHeight="1">
      <c r="A73" s="79"/>
      <c r="B73" s="80"/>
      <c r="C73" s="7" t="s">
        <v>93</v>
      </c>
      <c r="D73" s="13"/>
      <c r="E73" s="13"/>
      <c r="F73" s="13"/>
      <c r="G73" s="13"/>
      <c r="H73" s="13"/>
      <c r="I73" s="17"/>
      <c r="J73" s="53"/>
      <c r="K73" s="54"/>
      <c r="L73" s="54"/>
      <c r="M73" s="55"/>
      <c r="N73" s="56"/>
      <c r="O73" s="57"/>
      <c r="P73" s="57"/>
      <c r="Q73" s="57"/>
      <c r="R73" s="57"/>
      <c r="S73" s="57"/>
      <c r="T73" s="57"/>
      <c r="U73" s="58"/>
      <c r="V73" s="44"/>
      <c r="W73" s="45"/>
      <c r="X73" s="45"/>
      <c r="Y73" s="45"/>
      <c r="Z73" s="46"/>
      <c r="AA73" s="59"/>
      <c r="AB73" s="60"/>
      <c r="AC73" s="60"/>
      <c r="AD73" s="60"/>
      <c r="AE73" s="61"/>
    </row>
    <row r="74" spans="1:31" ht="15.75" customHeight="1">
      <c r="A74" s="81"/>
      <c r="B74" s="82"/>
      <c r="C74" s="7" t="s">
        <v>31</v>
      </c>
      <c r="D74" s="8"/>
      <c r="E74" s="8"/>
      <c r="F74" s="8"/>
      <c r="G74" s="8"/>
      <c r="H74" s="8"/>
      <c r="I74" s="8"/>
      <c r="J74" s="18"/>
      <c r="K74" s="18"/>
      <c r="L74" s="18"/>
      <c r="M74" s="19"/>
      <c r="N74" s="47"/>
      <c r="O74" s="48"/>
      <c r="P74" s="48"/>
      <c r="Q74" s="48"/>
      <c r="R74" s="48"/>
      <c r="S74" s="48"/>
      <c r="T74" s="48"/>
      <c r="U74" s="49"/>
      <c r="V74" s="7" t="s">
        <v>39</v>
      </c>
      <c r="W74" s="8"/>
      <c r="X74" s="8"/>
      <c r="Y74" s="8"/>
      <c r="Z74" s="9"/>
      <c r="AA74" s="47"/>
      <c r="AB74" s="48"/>
      <c r="AC74" s="48"/>
      <c r="AD74" s="48"/>
      <c r="AE74" s="49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mergeCells count="150">
    <mergeCell ref="U10:Z10"/>
    <mergeCell ref="AA10:AE10"/>
    <mergeCell ref="F2:X2"/>
    <mergeCell ref="F3:X3"/>
    <mergeCell ref="E4:G4"/>
    <mergeCell ref="K6:AE6"/>
    <mergeCell ref="J8:AE8"/>
    <mergeCell ref="A57:E59"/>
    <mergeCell ref="F57:Q59"/>
    <mergeCell ref="R57:AE59"/>
    <mergeCell ref="Y9:AE9"/>
    <mergeCell ref="V22:Z22"/>
    <mergeCell ref="V23:Z23"/>
    <mergeCell ref="V24:Z24"/>
    <mergeCell ref="AA42:AE42"/>
    <mergeCell ref="AA43:AE43"/>
    <mergeCell ref="V21:Z21"/>
    <mergeCell ref="A28:B42"/>
    <mergeCell ref="N21:U21"/>
    <mergeCell ref="J22:M22"/>
    <mergeCell ref="N22:U22"/>
    <mergeCell ref="N23:U23"/>
    <mergeCell ref="N24:U24"/>
    <mergeCell ref="N25:U25"/>
    <mergeCell ref="A21:B27"/>
    <mergeCell ref="AA48:AE48"/>
    <mergeCell ref="J21:M21"/>
    <mergeCell ref="C21:I21"/>
    <mergeCell ref="J25:M25"/>
    <mergeCell ref="AA44:AE44"/>
    <mergeCell ref="AA45:AE45"/>
    <mergeCell ref="AA38:AE38"/>
    <mergeCell ref="AA39:AE39"/>
    <mergeCell ref="AA40:AE40"/>
    <mergeCell ref="Q27:U27"/>
    <mergeCell ref="AA47:AE47"/>
    <mergeCell ref="AA46:AE46"/>
    <mergeCell ref="AA32:AE32"/>
    <mergeCell ref="AA33:AE33"/>
    <mergeCell ref="AA34:AE34"/>
    <mergeCell ref="AA35:AE35"/>
    <mergeCell ref="AA36:AE36"/>
    <mergeCell ref="AA37:AE37"/>
    <mergeCell ref="AA27:AE27"/>
    <mergeCell ref="AA28:AE28"/>
    <mergeCell ref="AA29:AE29"/>
    <mergeCell ref="AA30:AE30"/>
    <mergeCell ref="AA31:AE31"/>
    <mergeCell ref="AA41:AE41"/>
    <mergeCell ref="AA21:AE21"/>
    <mergeCell ref="AA22:AE22"/>
    <mergeCell ref="AA23:AE23"/>
    <mergeCell ref="AA24:AE24"/>
    <mergeCell ref="AA25:AE25"/>
    <mergeCell ref="AA26:AE26"/>
    <mergeCell ref="A50:B53"/>
    <mergeCell ref="A54:Q56"/>
    <mergeCell ref="R54:AE56"/>
    <mergeCell ref="AA14:AE14"/>
    <mergeCell ref="AA15:AE15"/>
    <mergeCell ref="AA16:AE16"/>
    <mergeCell ref="AA17:AE17"/>
    <mergeCell ref="AA18:AE18"/>
    <mergeCell ref="AA19:AE19"/>
    <mergeCell ref="AA20:AE20"/>
    <mergeCell ref="A1:AE1"/>
    <mergeCell ref="Y3:AE3"/>
    <mergeCell ref="C8:C9"/>
    <mergeCell ref="I10:T10"/>
    <mergeCell ref="A12:B20"/>
    <mergeCell ref="AA12:AE12"/>
    <mergeCell ref="AA13:AE13"/>
    <mergeCell ref="A2:E2"/>
    <mergeCell ref="A3:E3"/>
    <mergeCell ref="Y2:AE2"/>
    <mergeCell ref="D11:H11"/>
    <mergeCell ref="U11:Z11"/>
    <mergeCell ref="A61:B74"/>
    <mergeCell ref="C61:I61"/>
    <mergeCell ref="J61:M61"/>
    <mergeCell ref="N61:U61"/>
    <mergeCell ref="V61:Z61"/>
    <mergeCell ref="A43:B46"/>
    <mergeCell ref="A47:F49"/>
    <mergeCell ref="G49:AE49"/>
    <mergeCell ref="AA11:AE11"/>
    <mergeCell ref="I11:T11"/>
    <mergeCell ref="A5:AE5"/>
    <mergeCell ref="M9:T9"/>
    <mergeCell ref="L7:P7"/>
    <mergeCell ref="E52:Q52"/>
    <mergeCell ref="T52:AE52"/>
    <mergeCell ref="G10:H10"/>
    <mergeCell ref="A6:B11"/>
    <mergeCell ref="C10:C11"/>
    <mergeCell ref="AA61:AE61"/>
    <mergeCell ref="J62:M62"/>
    <mergeCell ref="N62:U62"/>
    <mergeCell ref="V62:Z62"/>
    <mergeCell ref="AA62:AE62"/>
    <mergeCell ref="N63:U63"/>
    <mergeCell ref="V63:Z63"/>
    <mergeCell ref="AA63:AE63"/>
    <mergeCell ref="AA64:AE64"/>
    <mergeCell ref="J73:M73"/>
    <mergeCell ref="N73:U73"/>
    <mergeCell ref="AA73:AE73"/>
    <mergeCell ref="N66:U66"/>
    <mergeCell ref="V66:Z66"/>
    <mergeCell ref="AA66:AE66"/>
    <mergeCell ref="V70:Z70"/>
    <mergeCell ref="AA70:AE70"/>
    <mergeCell ref="J67:M67"/>
    <mergeCell ref="AA74:AE74"/>
    <mergeCell ref="J63:M63"/>
    <mergeCell ref="J64:M64"/>
    <mergeCell ref="J65:M65"/>
    <mergeCell ref="N65:U65"/>
    <mergeCell ref="V65:Z65"/>
    <mergeCell ref="AA65:AE65"/>
    <mergeCell ref="J66:M66"/>
    <mergeCell ref="N64:U64"/>
    <mergeCell ref="V64:Z64"/>
    <mergeCell ref="N67:U67"/>
    <mergeCell ref="V67:Z67"/>
    <mergeCell ref="AA67:AE67"/>
    <mergeCell ref="J68:M68"/>
    <mergeCell ref="N68:U68"/>
    <mergeCell ref="V68:Z68"/>
    <mergeCell ref="AA68:AE68"/>
    <mergeCell ref="AA71:AE71"/>
    <mergeCell ref="J72:M72"/>
    <mergeCell ref="N72:U72"/>
    <mergeCell ref="V72:Z72"/>
    <mergeCell ref="AA72:AE72"/>
    <mergeCell ref="J69:M69"/>
    <mergeCell ref="N69:U69"/>
    <mergeCell ref="V69:Z69"/>
    <mergeCell ref="AA69:AE69"/>
    <mergeCell ref="J70:M70"/>
    <mergeCell ref="V73:Z73"/>
    <mergeCell ref="N74:U74"/>
    <mergeCell ref="V25:Z25"/>
    <mergeCell ref="J23:M23"/>
    <mergeCell ref="J24:M24"/>
    <mergeCell ref="N26:U26"/>
    <mergeCell ref="J71:M71"/>
    <mergeCell ref="N71:U71"/>
    <mergeCell ref="V71:Z71"/>
    <mergeCell ref="N70:U70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74"/>
  <sheetViews>
    <sheetView showGridLines="0" zoomScalePageLayoutView="0" workbookViewId="0" topLeftCell="A1">
      <selection activeCell="AA11" sqref="AA11:AE11"/>
    </sheetView>
  </sheetViews>
  <sheetFormatPr defaultColWidth="3.140625" defaultRowHeight="15"/>
  <cols>
    <col min="1" max="4" width="3.140625" style="1" customWidth="1"/>
    <col min="5" max="5" width="3.57421875" style="1" customWidth="1"/>
    <col min="6" max="6" width="3.421875" style="1" customWidth="1"/>
    <col min="7" max="7" width="3.57421875" style="1" customWidth="1"/>
    <col min="8" max="8" width="3.421875" style="1" customWidth="1"/>
    <col min="9" max="9" width="3.57421875" style="1" customWidth="1"/>
    <col min="10" max="11" width="3.7109375" style="1" customWidth="1"/>
    <col min="12" max="12" width="3.57421875" style="1" customWidth="1"/>
    <col min="13" max="13" width="5.00390625" style="1" customWidth="1"/>
    <col min="14" max="19" width="3.140625" style="1" customWidth="1"/>
    <col min="20" max="20" width="3.8515625" style="1" customWidth="1"/>
    <col min="21" max="25" width="3.28125" style="1" customWidth="1"/>
    <col min="26" max="26" width="3.8515625" style="1" customWidth="1"/>
    <col min="27" max="30" width="3.140625" style="1" customWidth="1"/>
    <col min="31" max="31" width="4.7109375" style="1" customWidth="1"/>
    <col min="32" max="38" width="3.140625" style="1" customWidth="1"/>
    <col min="39" max="39" width="5.28125" style="1" bestFit="1" customWidth="1"/>
    <col min="40" max="16384" width="3.140625" style="1" customWidth="1"/>
  </cols>
  <sheetData>
    <row r="1" spans="1:31" ht="25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00"/>
      <c r="Z1" s="100"/>
      <c r="AA1" s="100"/>
      <c r="AB1" s="100"/>
      <c r="AC1" s="100"/>
      <c r="AD1" s="100"/>
      <c r="AE1" s="101"/>
    </row>
    <row r="2" spans="1:31" ht="14.25" customHeight="1">
      <c r="A2" s="111" t="s">
        <v>1</v>
      </c>
      <c r="B2" s="112"/>
      <c r="C2" s="112"/>
      <c r="D2" s="112"/>
      <c r="E2" s="112"/>
      <c r="F2" s="174" t="s">
        <v>102</v>
      </c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5"/>
      <c r="Y2" s="113" t="s">
        <v>4</v>
      </c>
      <c r="Z2" s="114"/>
      <c r="AA2" s="114"/>
      <c r="AB2" s="114"/>
      <c r="AC2" s="114"/>
      <c r="AD2" s="114"/>
      <c r="AE2" s="115"/>
    </row>
    <row r="3" spans="1:31" ht="13.5" customHeight="1">
      <c r="A3" s="111" t="s">
        <v>2</v>
      </c>
      <c r="B3" s="112"/>
      <c r="C3" s="112"/>
      <c r="D3" s="112"/>
      <c r="E3" s="112"/>
      <c r="F3" s="174" t="s">
        <v>103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5"/>
      <c r="Y3" s="102" t="s">
        <v>5</v>
      </c>
      <c r="Z3" s="103"/>
      <c r="AA3" s="103"/>
      <c r="AB3" s="103"/>
      <c r="AC3" s="103"/>
      <c r="AD3" s="103"/>
      <c r="AE3" s="104"/>
    </row>
    <row r="4" spans="1:31" ht="21" customHeight="1">
      <c r="A4" s="2" t="s">
        <v>3</v>
      </c>
      <c r="B4" s="3"/>
      <c r="C4" s="3"/>
      <c r="D4" s="3"/>
      <c r="E4" s="176"/>
      <c r="F4" s="176"/>
      <c r="G4" s="176"/>
      <c r="H4" s="4" t="s">
        <v>60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  <c r="Z4" s="5"/>
      <c r="AA4" s="5"/>
      <c r="AB4" s="5"/>
      <c r="AC4" s="5"/>
      <c r="AD4" s="5"/>
      <c r="AE4" s="6"/>
    </row>
    <row r="5" spans="1:31" ht="18" customHeight="1">
      <c r="A5" s="50" t="s">
        <v>80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</row>
    <row r="6" spans="1:31" ht="24.75" customHeight="1">
      <c r="A6" s="77" t="s">
        <v>6</v>
      </c>
      <c r="B6" s="78"/>
      <c r="C6" s="30">
        <v>1</v>
      </c>
      <c r="D6" s="10" t="s">
        <v>7</v>
      </c>
      <c r="E6" s="4"/>
      <c r="F6" s="4"/>
      <c r="G6" s="4"/>
      <c r="H6" s="4"/>
      <c r="I6" s="4"/>
      <c r="J6" s="4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8"/>
    </row>
    <row r="7" spans="1:31" ht="17.25" customHeight="1">
      <c r="A7" s="79"/>
      <c r="B7" s="80"/>
      <c r="C7" s="30">
        <v>2</v>
      </c>
      <c r="D7" s="7" t="s">
        <v>79</v>
      </c>
      <c r="E7" s="8"/>
      <c r="F7" s="8"/>
      <c r="G7" s="8"/>
      <c r="H7" s="8"/>
      <c r="I7" s="8"/>
      <c r="J7" s="11"/>
      <c r="K7" s="37" t="s">
        <v>70</v>
      </c>
      <c r="L7" s="72"/>
      <c r="M7" s="72"/>
      <c r="N7" s="72"/>
      <c r="O7" s="72"/>
      <c r="P7" s="72"/>
      <c r="Q7" s="8" t="s">
        <v>69</v>
      </c>
      <c r="R7" s="8"/>
      <c r="S7" s="8"/>
      <c r="T7" s="8"/>
      <c r="U7" s="8"/>
      <c r="V7" s="8"/>
      <c r="W7" s="8" t="s">
        <v>61</v>
      </c>
      <c r="X7" s="8"/>
      <c r="Y7" s="8"/>
      <c r="Z7" s="8"/>
      <c r="AA7" s="8"/>
      <c r="AB7" s="8"/>
      <c r="AC7" s="8"/>
      <c r="AD7" s="8"/>
      <c r="AE7" s="9"/>
    </row>
    <row r="8" spans="1:31" ht="17.25" customHeight="1">
      <c r="A8" s="79"/>
      <c r="B8" s="80"/>
      <c r="C8" s="83">
        <v>3</v>
      </c>
      <c r="D8" s="12" t="s">
        <v>58</v>
      </c>
      <c r="E8" s="13"/>
      <c r="F8" s="13"/>
      <c r="G8" s="13"/>
      <c r="H8" s="13"/>
      <c r="I8" s="13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8"/>
    </row>
    <row r="9" spans="1:31" ht="15.75" customHeight="1">
      <c r="A9" s="79"/>
      <c r="B9" s="80"/>
      <c r="C9" s="84"/>
      <c r="D9" s="7" t="s">
        <v>8</v>
      </c>
      <c r="E9" s="14"/>
      <c r="F9" s="14"/>
      <c r="G9" s="14"/>
      <c r="H9" s="14"/>
      <c r="I9" s="14"/>
      <c r="J9" s="14"/>
      <c r="K9" s="14"/>
      <c r="L9" s="36"/>
      <c r="M9" s="70"/>
      <c r="N9" s="70"/>
      <c r="O9" s="70"/>
      <c r="P9" s="70"/>
      <c r="Q9" s="70"/>
      <c r="R9" s="70"/>
      <c r="S9" s="70"/>
      <c r="T9" s="71"/>
      <c r="U9" s="7" t="s">
        <v>9</v>
      </c>
      <c r="V9" s="14"/>
      <c r="W9" s="14"/>
      <c r="X9" s="14"/>
      <c r="Y9" s="70"/>
      <c r="Z9" s="70"/>
      <c r="AA9" s="70"/>
      <c r="AB9" s="70"/>
      <c r="AC9" s="70"/>
      <c r="AD9" s="70"/>
      <c r="AE9" s="71"/>
    </row>
    <row r="10" spans="1:31" ht="10.5" customHeight="1">
      <c r="A10" s="79"/>
      <c r="B10" s="80"/>
      <c r="C10" s="83">
        <v>4</v>
      </c>
      <c r="D10" s="27" t="s">
        <v>10</v>
      </c>
      <c r="E10" s="14"/>
      <c r="F10" s="14"/>
      <c r="G10" s="75"/>
      <c r="H10" s="76"/>
      <c r="I10" s="105" t="s">
        <v>11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  <c r="U10" s="171" t="s">
        <v>13</v>
      </c>
      <c r="V10" s="172"/>
      <c r="W10" s="172"/>
      <c r="X10" s="172"/>
      <c r="Y10" s="172"/>
      <c r="Z10" s="173"/>
      <c r="AA10" s="171" t="s">
        <v>12</v>
      </c>
      <c r="AB10" s="172"/>
      <c r="AC10" s="172"/>
      <c r="AD10" s="172"/>
      <c r="AE10" s="173"/>
    </row>
    <row r="11" spans="1:31" ht="15.75" customHeight="1">
      <c r="A11" s="81"/>
      <c r="B11" s="82"/>
      <c r="C11" s="84"/>
      <c r="D11" s="64"/>
      <c r="E11" s="65"/>
      <c r="F11" s="65"/>
      <c r="G11" s="65"/>
      <c r="H11" s="66"/>
      <c r="I11" s="6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9"/>
      <c r="U11" s="64"/>
      <c r="V11" s="65"/>
      <c r="W11" s="65"/>
      <c r="X11" s="65"/>
      <c r="Y11" s="65"/>
      <c r="Z11" s="66"/>
      <c r="AA11" s="209" t="s">
        <v>63</v>
      </c>
      <c r="AB11" s="210"/>
      <c r="AC11" s="210"/>
      <c r="AD11" s="210"/>
      <c r="AE11" s="211"/>
    </row>
    <row r="12" spans="1:31" ht="15.75" customHeight="1">
      <c r="A12" s="77" t="s">
        <v>14</v>
      </c>
      <c r="B12" s="78"/>
      <c r="C12" s="31">
        <v>8</v>
      </c>
      <c r="D12" s="7" t="s">
        <v>17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197">
        <v>1500000000</v>
      </c>
      <c r="AB12" s="198"/>
      <c r="AC12" s="198"/>
      <c r="AD12" s="198"/>
      <c r="AE12" s="199"/>
    </row>
    <row r="13" spans="1:31" ht="15.75" customHeight="1">
      <c r="A13" s="79"/>
      <c r="B13" s="80"/>
      <c r="C13" s="31">
        <v>9</v>
      </c>
      <c r="D13" s="7"/>
      <c r="E13" s="8" t="s">
        <v>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197">
        <v>500000000</v>
      </c>
      <c r="AB13" s="198"/>
      <c r="AC13" s="198"/>
      <c r="AD13" s="198"/>
      <c r="AE13" s="199"/>
    </row>
    <row r="14" spans="1:31" ht="15.75" customHeight="1">
      <c r="A14" s="79"/>
      <c r="B14" s="80"/>
      <c r="C14" s="31">
        <v>10</v>
      </c>
      <c r="D14" s="7" t="s">
        <v>19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197">
        <f>+ROUND(AA12-AA13,-3)</f>
        <v>1000000000</v>
      </c>
      <c r="AB14" s="198"/>
      <c r="AC14" s="198"/>
      <c r="AD14" s="198"/>
      <c r="AE14" s="199"/>
    </row>
    <row r="15" spans="1:31" ht="15.75" customHeight="1">
      <c r="A15" s="79"/>
      <c r="B15" s="80"/>
      <c r="C15" s="31">
        <v>11</v>
      </c>
      <c r="D15" s="7"/>
      <c r="E15" s="8" t="s">
        <v>20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197">
        <v>0</v>
      </c>
      <c r="AB15" s="198"/>
      <c r="AC15" s="198"/>
      <c r="AD15" s="198"/>
      <c r="AE15" s="199"/>
    </row>
    <row r="16" spans="1:31" ht="15.75" customHeight="1">
      <c r="A16" s="79"/>
      <c r="B16" s="80"/>
      <c r="C16" s="31">
        <v>12</v>
      </c>
      <c r="D16" s="7"/>
      <c r="E16" s="8" t="s">
        <v>21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194">
        <v>0</v>
      </c>
      <c r="AB16" s="195"/>
      <c r="AC16" s="195"/>
      <c r="AD16" s="195"/>
      <c r="AE16" s="196"/>
    </row>
    <row r="17" spans="1:31" ht="15.75" customHeight="1">
      <c r="A17" s="79"/>
      <c r="B17" s="80"/>
      <c r="C17" s="31">
        <v>13</v>
      </c>
      <c r="D17" s="7"/>
      <c r="E17" s="8" t="s">
        <v>22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197">
        <v>0</v>
      </c>
      <c r="AB17" s="198"/>
      <c r="AC17" s="198"/>
      <c r="AD17" s="198"/>
      <c r="AE17" s="199"/>
    </row>
    <row r="18" spans="1:31" ht="15.75" customHeight="1">
      <c r="A18" s="79"/>
      <c r="B18" s="80"/>
      <c r="C18" s="31">
        <v>14</v>
      </c>
      <c r="D18" s="7"/>
      <c r="E18" s="8" t="s">
        <v>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194">
        <v>0</v>
      </c>
      <c r="AB18" s="195"/>
      <c r="AC18" s="195"/>
      <c r="AD18" s="195"/>
      <c r="AE18" s="196"/>
    </row>
    <row r="19" spans="1:31" ht="15.75" customHeight="1">
      <c r="A19" s="79"/>
      <c r="B19" s="80"/>
      <c r="C19" s="31">
        <v>15</v>
      </c>
      <c r="D19" s="7"/>
      <c r="E19" s="8" t="s">
        <v>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194">
        <v>0</v>
      </c>
      <c r="AB19" s="195"/>
      <c r="AC19" s="195"/>
      <c r="AD19" s="195"/>
      <c r="AE19" s="196"/>
    </row>
    <row r="20" spans="1:31" ht="15.75" customHeight="1">
      <c r="A20" s="81"/>
      <c r="B20" s="82"/>
      <c r="C20" s="31">
        <v>16</v>
      </c>
      <c r="D20" s="7" t="s">
        <v>25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5"/>
      <c r="W20" s="15"/>
      <c r="X20" s="15"/>
      <c r="Y20" s="15"/>
      <c r="Z20" s="16"/>
      <c r="AA20" s="185">
        <f>+ROUND(AA14-AA15-AA16-AA17-AA18-AA19,-3)</f>
        <v>1000000000</v>
      </c>
      <c r="AB20" s="186"/>
      <c r="AC20" s="186"/>
      <c r="AD20" s="186"/>
      <c r="AE20" s="187"/>
    </row>
    <row r="21" spans="1:31" ht="15.75" customHeight="1">
      <c r="A21" s="77" t="s">
        <v>15</v>
      </c>
      <c r="B21" s="78"/>
      <c r="C21" s="85" t="s">
        <v>26</v>
      </c>
      <c r="D21" s="62"/>
      <c r="E21" s="62"/>
      <c r="F21" s="62"/>
      <c r="G21" s="62"/>
      <c r="H21" s="62"/>
      <c r="I21" s="63"/>
      <c r="J21" s="85" t="s">
        <v>32</v>
      </c>
      <c r="K21" s="62"/>
      <c r="L21" s="62"/>
      <c r="M21" s="63"/>
      <c r="N21" s="85" t="s">
        <v>33</v>
      </c>
      <c r="O21" s="62"/>
      <c r="P21" s="62"/>
      <c r="Q21" s="62"/>
      <c r="R21" s="62"/>
      <c r="S21" s="62"/>
      <c r="T21" s="62"/>
      <c r="U21" s="63"/>
      <c r="V21" s="85" t="s">
        <v>34</v>
      </c>
      <c r="W21" s="62"/>
      <c r="X21" s="62"/>
      <c r="Y21" s="62"/>
      <c r="Z21" s="63"/>
      <c r="AA21" s="62" t="s">
        <v>35</v>
      </c>
      <c r="AB21" s="62"/>
      <c r="AC21" s="62"/>
      <c r="AD21" s="62"/>
      <c r="AE21" s="63"/>
    </row>
    <row r="22" spans="1:31" ht="15.75" customHeight="1">
      <c r="A22" s="79"/>
      <c r="B22" s="80"/>
      <c r="C22" s="7" t="s">
        <v>27</v>
      </c>
      <c r="D22" s="8"/>
      <c r="E22" s="8"/>
      <c r="F22" s="8"/>
      <c r="G22" s="8"/>
      <c r="H22" s="8"/>
      <c r="I22" s="9"/>
      <c r="J22" s="203">
        <v>4721</v>
      </c>
      <c r="K22" s="204"/>
      <c r="L22" s="204"/>
      <c r="M22" s="205"/>
      <c r="N22" s="200">
        <f>+AA20</f>
        <v>1000000000</v>
      </c>
      <c r="O22" s="201"/>
      <c r="P22" s="201"/>
      <c r="Q22" s="201"/>
      <c r="R22" s="201"/>
      <c r="S22" s="201"/>
      <c r="T22" s="201"/>
      <c r="U22" s="202"/>
      <c r="V22" s="206">
        <f>7/1000</f>
        <v>0.007</v>
      </c>
      <c r="W22" s="207"/>
      <c r="X22" s="207"/>
      <c r="Y22" s="207"/>
      <c r="Z22" s="208"/>
      <c r="AA22" s="194">
        <f>+N22*V22</f>
        <v>7000000</v>
      </c>
      <c r="AB22" s="195"/>
      <c r="AC22" s="195"/>
      <c r="AD22" s="195"/>
      <c r="AE22" s="196"/>
    </row>
    <row r="23" spans="1:31" ht="15.75" customHeight="1">
      <c r="A23" s="79"/>
      <c r="B23" s="80"/>
      <c r="C23" s="7" t="s">
        <v>28</v>
      </c>
      <c r="D23" s="8"/>
      <c r="E23" s="8"/>
      <c r="F23" s="8"/>
      <c r="G23" s="8"/>
      <c r="H23" s="8"/>
      <c r="I23" s="9"/>
      <c r="J23" s="203"/>
      <c r="K23" s="204"/>
      <c r="L23" s="204"/>
      <c r="M23" s="205"/>
      <c r="N23" s="200"/>
      <c r="O23" s="201"/>
      <c r="P23" s="201"/>
      <c r="Q23" s="201"/>
      <c r="R23" s="201"/>
      <c r="S23" s="201"/>
      <c r="T23" s="201"/>
      <c r="U23" s="202"/>
      <c r="V23" s="206"/>
      <c r="W23" s="207"/>
      <c r="X23" s="207"/>
      <c r="Y23" s="207"/>
      <c r="Z23" s="208"/>
      <c r="AA23" s="194"/>
      <c r="AB23" s="195"/>
      <c r="AC23" s="195"/>
      <c r="AD23" s="195"/>
      <c r="AE23" s="196"/>
    </row>
    <row r="24" spans="1:31" ht="15.75" customHeight="1">
      <c r="A24" s="79"/>
      <c r="B24" s="80"/>
      <c r="C24" s="7" t="s">
        <v>29</v>
      </c>
      <c r="D24" s="8"/>
      <c r="E24" s="8"/>
      <c r="F24" s="8"/>
      <c r="G24" s="8"/>
      <c r="H24" s="8"/>
      <c r="I24" s="9"/>
      <c r="J24" s="203"/>
      <c r="K24" s="204"/>
      <c r="L24" s="204"/>
      <c r="M24" s="205"/>
      <c r="N24" s="200"/>
      <c r="O24" s="201"/>
      <c r="P24" s="201"/>
      <c r="Q24" s="201"/>
      <c r="R24" s="201"/>
      <c r="S24" s="201"/>
      <c r="T24" s="201"/>
      <c r="U24" s="202"/>
      <c r="V24" s="206"/>
      <c r="W24" s="207"/>
      <c r="X24" s="207"/>
      <c r="Y24" s="207"/>
      <c r="Z24" s="208"/>
      <c r="AA24" s="194"/>
      <c r="AB24" s="195"/>
      <c r="AC24" s="195"/>
      <c r="AD24" s="195"/>
      <c r="AE24" s="196"/>
    </row>
    <row r="25" spans="1:31" ht="15.75" customHeight="1">
      <c r="A25" s="79"/>
      <c r="B25" s="80"/>
      <c r="C25" s="12" t="s">
        <v>30</v>
      </c>
      <c r="D25" s="13"/>
      <c r="E25" s="13"/>
      <c r="F25" s="13"/>
      <c r="G25" s="13"/>
      <c r="H25" s="13"/>
      <c r="I25" s="17"/>
      <c r="J25" s="146" t="s">
        <v>36</v>
      </c>
      <c r="K25" s="147"/>
      <c r="L25" s="147"/>
      <c r="M25" s="148"/>
      <c r="N25" s="200">
        <f>+N74</f>
        <v>0</v>
      </c>
      <c r="O25" s="201"/>
      <c r="P25" s="201"/>
      <c r="Q25" s="201"/>
      <c r="R25" s="201"/>
      <c r="S25" s="201"/>
      <c r="T25" s="201"/>
      <c r="U25" s="202"/>
      <c r="V25" s="50" t="s">
        <v>37</v>
      </c>
      <c r="W25" s="51"/>
      <c r="X25" s="51"/>
      <c r="Y25" s="51"/>
      <c r="Z25" s="52"/>
      <c r="AA25" s="194">
        <f>+AA74</f>
        <v>0</v>
      </c>
      <c r="AB25" s="195"/>
      <c r="AC25" s="195"/>
      <c r="AD25" s="195"/>
      <c r="AE25" s="196"/>
    </row>
    <row r="26" spans="1:31" ht="15.75" customHeight="1">
      <c r="A26" s="79"/>
      <c r="B26" s="80"/>
      <c r="C26" s="7" t="s">
        <v>31</v>
      </c>
      <c r="D26" s="8"/>
      <c r="E26" s="8"/>
      <c r="F26" s="8"/>
      <c r="G26" s="8"/>
      <c r="H26" s="8"/>
      <c r="I26" s="8"/>
      <c r="J26" s="18"/>
      <c r="K26" s="18"/>
      <c r="L26" s="18"/>
      <c r="M26" s="19"/>
      <c r="N26" s="200">
        <f>+ROUND(N22+N23+N24,-3)</f>
        <v>1000000000</v>
      </c>
      <c r="O26" s="201"/>
      <c r="P26" s="201"/>
      <c r="Q26" s="201"/>
      <c r="R26" s="201"/>
      <c r="S26" s="201"/>
      <c r="T26" s="201"/>
      <c r="U26" s="202"/>
      <c r="V26" s="7" t="s">
        <v>39</v>
      </c>
      <c r="W26" s="8"/>
      <c r="X26" s="8"/>
      <c r="Y26" s="8"/>
      <c r="Z26" s="9"/>
      <c r="AA26" s="189">
        <f>SUM(AA22:AE25)</f>
        <v>7000000</v>
      </c>
      <c r="AB26" s="189"/>
      <c r="AC26" s="189"/>
      <c r="AD26" s="189"/>
      <c r="AE26" s="190"/>
    </row>
    <row r="27" spans="1:31" ht="15.75" customHeight="1">
      <c r="A27" s="79"/>
      <c r="B27" s="80"/>
      <c r="C27" s="31">
        <v>18</v>
      </c>
      <c r="D27" s="7" t="s">
        <v>38</v>
      </c>
      <c r="E27" s="8"/>
      <c r="F27" s="8"/>
      <c r="G27" s="8"/>
      <c r="H27" s="8"/>
      <c r="I27" s="8"/>
      <c r="J27" s="8"/>
      <c r="K27" s="8" t="s">
        <v>62</v>
      </c>
      <c r="L27" s="8"/>
      <c r="M27" s="8"/>
      <c r="N27" s="8"/>
      <c r="O27" s="8"/>
      <c r="P27" s="8"/>
      <c r="Q27" s="149" t="s">
        <v>41</v>
      </c>
      <c r="R27" s="150"/>
      <c r="S27" s="150"/>
      <c r="T27" s="150"/>
      <c r="U27" s="151"/>
      <c r="V27" s="7" t="s">
        <v>40</v>
      </c>
      <c r="W27" s="8"/>
      <c r="X27" s="8"/>
      <c r="Y27" s="8"/>
      <c r="Z27" s="9"/>
      <c r="AA27" s="194">
        <v>0</v>
      </c>
      <c r="AB27" s="195"/>
      <c r="AC27" s="195"/>
      <c r="AD27" s="195"/>
      <c r="AE27" s="196"/>
    </row>
    <row r="28" spans="1:31" ht="15.75" customHeight="1">
      <c r="A28" s="152" t="s">
        <v>16</v>
      </c>
      <c r="B28" s="152"/>
      <c r="C28" s="31">
        <v>20</v>
      </c>
      <c r="D28" s="7" t="s">
        <v>95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188">
        <f>+ROUND(AA26+AA27,-3)</f>
        <v>7000000</v>
      </c>
      <c r="AB28" s="189"/>
      <c r="AC28" s="189"/>
      <c r="AD28" s="189"/>
      <c r="AE28" s="190"/>
    </row>
    <row r="29" spans="1:31" ht="15.75" customHeight="1">
      <c r="A29" s="152"/>
      <c r="B29" s="152"/>
      <c r="C29" s="31">
        <f aca="true" t="shared" si="0" ref="C29:C42">+C28+1</f>
        <v>21</v>
      </c>
      <c r="D29" s="7" t="s">
        <v>97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197">
        <f>+ROUND(AA28*0.15,-3)</f>
        <v>1050000</v>
      </c>
      <c r="AB29" s="198"/>
      <c r="AC29" s="198"/>
      <c r="AD29" s="198"/>
      <c r="AE29" s="199"/>
    </row>
    <row r="30" spans="1:31" ht="15.75" customHeight="1">
      <c r="A30" s="152"/>
      <c r="B30" s="152"/>
      <c r="C30" s="31">
        <f t="shared" si="0"/>
        <v>22</v>
      </c>
      <c r="D30" s="7" t="s">
        <v>42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9"/>
      <c r="AA30" s="194">
        <v>0</v>
      </c>
      <c r="AB30" s="195"/>
      <c r="AC30" s="195"/>
      <c r="AD30" s="195"/>
      <c r="AE30" s="196"/>
    </row>
    <row r="31" spans="1:31" ht="15.75" customHeight="1">
      <c r="A31" s="152"/>
      <c r="B31" s="152"/>
      <c r="C31" s="31">
        <f t="shared" si="0"/>
        <v>23</v>
      </c>
      <c r="D31" s="7" t="s">
        <v>72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 t="s">
        <v>96</v>
      </c>
      <c r="T31" s="8"/>
      <c r="U31" s="8"/>
      <c r="V31" s="8"/>
      <c r="W31" s="8"/>
      <c r="X31" s="8"/>
      <c r="Y31" s="8"/>
      <c r="Z31" s="9"/>
      <c r="AA31" s="197">
        <f>+ROUND(AA28*1.5%,-3)</f>
        <v>105000</v>
      </c>
      <c r="AB31" s="198"/>
      <c r="AC31" s="198"/>
      <c r="AD31" s="198"/>
      <c r="AE31" s="199"/>
    </row>
    <row r="32" spans="1:31" ht="15.75" customHeight="1">
      <c r="A32" s="152"/>
      <c r="B32" s="152"/>
      <c r="C32" s="31">
        <f t="shared" si="0"/>
        <v>24</v>
      </c>
      <c r="D32" s="7" t="s">
        <v>73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194">
        <v>0</v>
      </c>
      <c r="AB32" s="195"/>
      <c r="AC32" s="195"/>
      <c r="AD32" s="195"/>
      <c r="AE32" s="196"/>
    </row>
    <row r="33" spans="1:31" ht="15.75" customHeight="1">
      <c r="A33" s="152"/>
      <c r="B33" s="152"/>
      <c r="C33" s="31">
        <f t="shared" si="0"/>
        <v>25</v>
      </c>
      <c r="D33" s="7" t="s">
        <v>74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185">
        <f>+ROUND(AA28+AA29+AA30+AA31+AA32,-3)</f>
        <v>8155000</v>
      </c>
      <c r="AB33" s="186"/>
      <c r="AC33" s="186"/>
      <c r="AD33" s="186"/>
      <c r="AE33" s="187"/>
    </row>
    <row r="34" spans="1:31" ht="15.75" customHeight="1">
      <c r="A34" s="152"/>
      <c r="B34" s="152"/>
      <c r="C34" s="31">
        <f t="shared" si="0"/>
        <v>26</v>
      </c>
      <c r="D34" s="7"/>
      <c r="E34" s="8" t="s">
        <v>43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194">
        <v>0</v>
      </c>
      <c r="AB34" s="195"/>
      <c r="AC34" s="195"/>
      <c r="AD34" s="195"/>
      <c r="AE34" s="196"/>
    </row>
    <row r="35" spans="1:31" ht="15.75" customHeight="1">
      <c r="A35" s="152"/>
      <c r="B35" s="152"/>
      <c r="C35" s="31">
        <f t="shared" si="0"/>
        <v>27</v>
      </c>
      <c r="D35" s="7"/>
      <c r="E35" s="8" t="s">
        <v>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  <c r="AA35" s="194">
        <v>0</v>
      </c>
      <c r="AB35" s="195"/>
      <c r="AC35" s="195"/>
      <c r="AD35" s="195"/>
      <c r="AE35" s="196"/>
    </row>
    <row r="36" spans="1:31" ht="15.75" customHeight="1">
      <c r="A36" s="152"/>
      <c r="B36" s="152"/>
      <c r="C36" s="31">
        <f t="shared" si="0"/>
        <v>28</v>
      </c>
      <c r="D36" s="7"/>
      <c r="E36" s="8" t="s">
        <v>45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9"/>
      <c r="AA36" s="194">
        <v>0</v>
      </c>
      <c r="AB36" s="195"/>
      <c r="AC36" s="195"/>
      <c r="AD36" s="195"/>
      <c r="AE36" s="196"/>
    </row>
    <row r="37" spans="1:31" ht="15.75" customHeight="1">
      <c r="A37" s="152"/>
      <c r="B37" s="152"/>
      <c r="C37" s="31">
        <f t="shared" si="0"/>
        <v>29</v>
      </c>
      <c r="D37" s="7"/>
      <c r="E37" s="8" t="s">
        <v>46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A37" s="197">
        <v>1000000</v>
      </c>
      <c r="AB37" s="198"/>
      <c r="AC37" s="198"/>
      <c r="AD37" s="198"/>
      <c r="AE37" s="199"/>
    </row>
    <row r="38" spans="1:31" ht="15.75" customHeight="1">
      <c r="A38" s="152"/>
      <c r="B38" s="152"/>
      <c r="C38" s="31">
        <f t="shared" si="0"/>
        <v>30</v>
      </c>
      <c r="D38" s="7" t="s">
        <v>71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 t="s">
        <v>98</v>
      </c>
      <c r="R38" s="8"/>
      <c r="S38" s="8"/>
      <c r="T38" s="8"/>
      <c r="U38" s="8"/>
      <c r="V38" s="8"/>
      <c r="W38" s="8"/>
      <c r="X38" s="8"/>
      <c r="Y38" s="8"/>
      <c r="Z38" s="9"/>
      <c r="AA38" s="197">
        <f>+ROUND(AA28*0.3,-3)</f>
        <v>2100000</v>
      </c>
      <c r="AB38" s="198"/>
      <c r="AC38" s="198"/>
      <c r="AD38" s="198"/>
      <c r="AE38" s="199"/>
    </row>
    <row r="39" spans="1:31" ht="15.75" customHeight="1">
      <c r="A39" s="152"/>
      <c r="B39" s="152"/>
      <c r="C39" s="31">
        <f t="shared" si="0"/>
        <v>31</v>
      </c>
      <c r="D39" s="7" t="s">
        <v>75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9"/>
      <c r="AA39" s="194">
        <v>0</v>
      </c>
      <c r="AB39" s="195"/>
      <c r="AC39" s="195"/>
      <c r="AD39" s="195"/>
      <c r="AE39" s="196"/>
    </row>
    <row r="40" spans="1:31" ht="15.75" customHeight="1">
      <c r="A40" s="152"/>
      <c r="B40" s="152"/>
      <c r="C40" s="31">
        <f t="shared" si="0"/>
        <v>32</v>
      </c>
      <c r="D40" s="7"/>
      <c r="E40" s="8" t="s">
        <v>47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9"/>
      <c r="AA40" s="194">
        <v>0</v>
      </c>
      <c r="AB40" s="195"/>
      <c r="AC40" s="195"/>
      <c r="AD40" s="195"/>
      <c r="AE40" s="196"/>
    </row>
    <row r="41" spans="1:31" ht="15.75" customHeight="1">
      <c r="A41" s="152"/>
      <c r="B41" s="152"/>
      <c r="C41" s="31">
        <f t="shared" si="0"/>
        <v>33</v>
      </c>
      <c r="D41" s="7" t="s">
        <v>76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  <c r="AA41" s="185">
        <f>+ROUND(AA33-AA34-AA35-AA36-AA37+AA38+AA39-AA40,-3)</f>
        <v>9255000</v>
      </c>
      <c r="AB41" s="186"/>
      <c r="AC41" s="186"/>
      <c r="AD41" s="186"/>
      <c r="AE41" s="187"/>
    </row>
    <row r="42" spans="1:31" ht="15.75" customHeight="1">
      <c r="A42" s="152"/>
      <c r="B42" s="152"/>
      <c r="C42" s="31">
        <f t="shared" si="0"/>
        <v>34</v>
      </c>
      <c r="D42" s="7" t="s">
        <v>81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  <c r="AA42" s="188">
        <v>0</v>
      </c>
      <c r="AB42" s="189"/>
      <c r="AC42" s="189"/>
      <c r="AD42" s="189"/>
      <c r="AE42" s="190"/>
    </row>
    <row r="43" spans="1:31" ht="15.75" customHeight="1">
      <c r="A43" s="77" t="s">
        <v>50</v>
      </c>
      <c r="B43" s="78"/>
      <c r="C43" s="31">
        <v>35</v>
      </c>
      <c r="D43" s="7" t="s">
        <v>48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9"/>
      <c r="AA43" s="185"/>
      <c r="AB43" s="186"/>
      <c r="AC43" s="186"/>
      <c r="AD43" s="186"/>
      <c r="AE43" s="187"/>
    </row>
    <row r="44" spans="1:31" ht="15.75" customHeight="1">
      <c r="A44" s="79"/>
      <c r="B44" s="80"/>
      <c r="C44" s="31">
        <v>36</v>
      </c>
      <c r="D44" s="7" t="s">
        <v>101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S44" s="8"/>
      <c r="T44" s="43"/>
      <c r="U44" s="8"/>
      <c r="V44" s="8"/>
      <c r="W44" s="8"/>
      <c r="X44" s="8"/>
      <c r="Y44" s="8"/>
      <c r="Z44" s="9"/>
      <c r="AA44" s="191"/>
      <c r="AB44" s="192"/>
      <c r="AC44" s="192"/>
      <c r="AD44" s="192"/>
      <c r="AE44" s="193"/>
    </row>
    <row r="45" spans="1:31" ht="15.75" customHeight="1">
      <c r="A45" s="79"/>
      <c r="B45" s="80"/>
      <c r="C45" s="31">
        <v>37</v>
      </c>
      <c r="D45" s="7" t="s">
        <v>49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9"/>
      <c r="AA45" s="194"/>
      <c r="AB45" s="195"/>
      <c r="AC45" s="195"/>
      <c r="AD45" s="195"/>
      <c r="AE45" s="196"/>
    </row>
    <row r="46" spans="1:31" ht="15.75" customHeight="1">
      <c r="A46" s="79"/>
      <c r="B46" s="80"/>
      <c r="C46" s="32">
        <v>38</v>
      </c>
      <c r="D46" s="38" t="s">
        <v>77</v>
      </c>
      <c r="E46" s="39"/>
      <c r="F46" s="3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40"/>
      <c r="AA46" s="185"/>
      <c r="AB46" s="186"/>
      <c r="AC46" s="186"/>
      <c r="AD46" s="186"/>
      <c r="AE46" s="187"/>
    </row>
    <row r="47" spans="1:31" ht="15.75" customHeight="1">
      <c r="A47" s="86" t="s">
        <v>100</v>
      </c>
      <c r="B47" s="87"/>
      <c r="C47" s="87"/>
      <c r="D47" s="87"/>
      <c r="E47" s="87"/>
      <c r="F47" s="88"/>
      <c r="G47" s="31">
        <v>39</v>
      </c>
      <c r="H47" s="8" t="s">
        <v>51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/>
      <c r="AA47" s="182"/>
      <c r="AB47" s="183"/>
      <c r="AC47" s="183"/>
      <c r="AD47" s="183"/>
      <c r="AE47" s="184"/>
    </row>
    <row r="48" spans="1:31" ht="15.75" customHeight="1">
      <c r="A48" s="89"/>
      <c r="B48" s="90"/>
      <c r="C48" s="90"/>
      <c r="D48" s="90"/>
      <c r="E48" s="90"/>
      <c r="F48" s="91"/>
      <c r="G48" s="31">
        <v>40</v>
      </c>
      <c r="H48" s="8" t="s">
        <v>52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9"/>
      <c r="AA48" s="185"/>
      <c r="AB48" s="186"/>
      <c r="AC48" s="186"/>
      <c r="AD48" s="186"/>
      <c r="AE48" s="187"/>
    </row>
    <row r="49" spans="1:31" ht="15.75" customHeight="1">
      <c r="A49" s="92"/>
      <c r="B49" s="93"/>
      <c r="C49" s="93"/>
      <c r="D49" s="93"/>
      <c r="E49" s="93"/>
      <c r="F49" s="94"/>
      <c r="G49" s="95" t="s">
        <v>59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</row>
    <row r="50" spans="1:31" ht="12.75" customHeight="1">
      <c r="A50" s="79" t="s">
        <v>54</v>
      </c>
      <c r="B50" s="80"/>
      <c r="C50" s="41" t="s">
        <v>55</v>
      </c>
      <c r="D50" s="20"/>
      <c r="E50" s="20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3" t="s">
        <v>78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2"/>
    </row>
    <row r="51" spans="1:32" ht="35.25" customHeight="1">
      <c r="A51" s="79"/>
      <c r="B51" s="80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6"/>
      <c r="AF51" s="33"/>
    </row>
    <row r="52" spans="1:32" ht="18.75" customHeight="1">
      <c r="A52" s="79"/>
      <c r="B52" s="80"/>
      <c r="C52" s="2" t="s">
        <v>53</v>
      </c>
      <c r="D52" s="1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  <c r="R52" s="2" t="s">
        <v>53</v>
      </c>
      <c r="S52" s="8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33"/>
    </row>
    <row r="53" spans="1:32" ht="21.75" customHeight="1">
      <c r="A53" s="81"/>
      <c r="B53" s="82"/>
      <c r="C53" s="35" t="s">
        <v>64</v>
      </c>
      <c r="D53" s="42"/>
      <c r="E53" s="28" t="s">
        <v>65</v>
      </c>
      <c r="F53" s="42"/>
      <c r="G53" s="28" t="s">
        <v>66</v>
      </c>
      <c r="H53" s="42"/>
      <c r="I53" s="8" t="s">
        <v>67</v>
      </c>
      <c r="J53" s="8"/>
      <c r="K53" s="8"/>
      <c r="L53" s="8"/>
      <c r="M53" s="8"/>
      <c r="N53" s="8"/>
      <c r="O53" s="8"/>
      <c r="P53" s="8"/>
      <c r="Q53" s="9"/>
      <c r="R53" s="35" t="s">
        <v>64</v>
      </c>
      <c r="S53" s="42"/>
      <c r="T53" s="28" t="s">
        <v>65</v>
      </c>
      <c r="U53" s="42"/>
      <c r="V53" s="8" t="s">
        <v>68</v>
      </c>
      <c r="W53" s="8"/>
      <c r="X53" s="8"/>
      <c r="Y53" s="8"/>
      <c r="Z53" s="8"/>
      <c r="AA53" s="8"/>
      <c r="AB53" s="8"/>
      <c r="AC53" s="8"/>
      <c r="AD53" s="8"/>
      <c r="AE53" s="9"/>
      <c r="AF53" s="34"/>
    </row>
    <row r="54" spans="1:32" ht="11.25" customHeight="1">
      <c r="A54" s="116" t="s">
        <v>56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8"/>
      <c r="R54" s="125" t="s">
        <v>99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7"/>
      <c r="AF54" s="33"/>
    </row>
    <row r="55" spans="1:32" ht="9" customHeight="1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1"/>
      <c r="R55" s="128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30"/>
      <c r="AF55" s="33"/>
    </row>
    <row r="56" spans="1:31" ht="9.75" customHeigh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4"/>
      <c r="R56" s="131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3"/>
    </row>
    <row r="57" spans="1:31" ht="15.75" customHeight="1">
      <c r="A57" s="153" t="s">
        <v>57</v>
      </c>
      <c r="B57" s="117"/>
      <c r="C57" s="117"/>
      <c r="D57" s="117"/>
      <c r="E57" s="118"/>
      <c r="F57" s="154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6"/>
      <c r="R57" s="15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4"/>
    </row>
    <row r="58" spans="1:31" ht="15.75" customHeight="1">
      <c r="A58" s="119"/>
      <c r="B58" s="120"/>
      <c r="C58" s="120"/>
      <c r="D58" s="120"/>
      <c r="E58" s="121"/>
      <c r="F58" s="157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9"/>
      <c r="R58" s="165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7"/>
    </row>
    <row r="59" spans="1:31" ht="26.25" customHeight="1">
      <c r="A59" s="122"/>
      <c r="B59" s="123"/>
      <c r="C59" s="123"/>
      <c r="D59" s="123"/>
      <c r="E59" s="124"/>
      <c r="F59" s="160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2"/>
      <c r="R59" s="168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70"/>
    </row>
    <row r="60" ht="15.75" customHeight="1"/>
    <row r="61" spans="1:31" ht="15.75" customHeight="1">
      <c r="A61" s="77" t="s">
        <v>94</v>
      </c>
      <c r="B61" s="78"/>
      <c r="C61" s="85" t="s">
        <v>26</v>
      </c>
      <c r="D61" s="62"/>
      <c r="E61" s="62"/>
      <c r="F61" s="62"/>
      <c r="G61" s="62"/>
      <c r="H61" s="62"/>
      <c r="I61" s="63"/>
      <c r="J61" s="85" t="s">
        <v>32</v>
      </c>
      <c r="K61" s="62"/>
      <c r="L61" s="62"/>
      <c r="M61" s="63"/>
      <c r="N61" s="85" t="s">
        <v>33</v>
      </c>
      <c r="O61" s="62"/>
      <c r="P61" s="62"/>
      <c r="Q61" s="62"/>
      <c r="R61" s="62"/>
      <c r="S61" s="62"/>
      <c r="T61" s="62"/>
      <c r="U61" s="63"/>
      <c r="V61" s="85" t="s">
        <v>34</v>
      </c>
      <c r="W61" s="62"/>
      <c r="X61" s="62"/>
      <c r="Y61" s="62"/>
      <c r="Z61" s="63"/>
      <c r="AA61" s="62" t="s">
        <v>35</v>
      </c>
      <c r="AB61" s="62"/>
      <c r="AC61" s="62"/>
      <c r="AD61" s="62"/>
      <c r="AE61" s="63"/>
    </row>
    <row r="62" spans="1:31" ht="15.75" customHeight="1">
      <c r="A62" s="79"/>
      <c r="B62" s="80"/>
      <c r="C62" s="7" t="s">
        <v>82</v>
      </c>
      <c r="D62" s="8"/>
      <c r="E62" s="8"/>
      <c r="F62" s="8"/>
      <c r="G62" s="8"/>
      <c r="H62" s="8"/>
      <c r="I62" s="9"/>
      <c r="J62" s="53"/>
      <c r="K62" s="54"/>
      <c r="L62" s="54"/>
      <c r="M62" s="55"/>
      <c r="N62" s="56"/>
      <c r="O62" s="57"/>
      <c r="P62" s="57"/>
      <c r="Q62" s="57"/>
      <c r="R62" s="57"/>
      <c r="S62" s="57"/>
      <c r="T62" s="57"/>
      <c r="U62" s="58"/>
      <c r="V62" s="44"/>
      <c r="W62" s="45"/>
      <c r="X62" s="45"/>
      <c r="Y62" s="45"/>
      <c r="Z62" s="46"/>
      <c r="AA62" s="59"/>
      <c r="AB62" s="60"/>
      <c r="AC62" s="60"/>
      <c r="AD62" s="60"/>
      <c r="AE62" s="61"/>
    </row>
    <row r="63" spans="1:31" ht="15.75" customHeight="1">
      <c r="A63" s="79"/>
      <c r="B63" s="80"/>
      <c r="C63" s="7" t="s">
        <v>83</v>
      </c>
      <c r="D63" s="8"/>
      <c r="E63" s="8"/>
      <c r="F63" s="8"/>
      <c r="G63" s="8"/>
      <c r="H63" s="8"/>
      <c r="I63" s="9"/>
      <c r="J63" s="53"/>
      <c r="K63" s="54"/>
      <c r="L63" s="54"/>
      <c r="M63" s="55"/>
      <c r="N63" s="56"/>
      <c r="O63" s="57"/>
      <c r="P63" s="57"/>
      <c r="Q63" s="57"/>
      <c r="R63" s="57"/>
      <c r="S63" s="57"/>
      <c r="T63" s="57"/>
      <c r="U63" s="58"/>
      <c r="V63" s="44"/>
      <c r="W63" s="45"/>
      <c r="X63" s="45"/>
      <c r="Y63" s="45"/>
      <c r="Z63" s="46"/>
      <c r="AA63" s="59"/>
      <c r="AB63" s="60"/>
      <c r="AC63" s="60"/>
      <c r="AD63" s="60"/>
      <c r="AE63" s="61"/>
    </row>
    <row r="64" spans="1:31" ht="15.75" customHeight="1">
      <c r="A64" s="79"/>
      <c r="B64" s="80"/>
      <c r="C64" s="7" t="s">
        <v>84</v>
      </c>
      <c r="D64" s="8"/>
      <c r="E64" s="8"/>
      <c r="F64" s="8"/>
      <c r="G64" s="8"/>
      <c r="H64" s="8"/>
      <c r="I64" s="9"/>
      <c r="J64" s="53"/>
      <c r="K64" s="54"/>
      <c r="L64" s="54"/>
      <c r="M64" s="55"/>
      <c r="N64" s="56"/>
      <c r="O64" s="57"/>
      <c r="P64" s="57"/>
      <c r="Q64" s="57"/>
      <c r="R64" s="57"/>
      <c r="S64" s="57"/>
      <c r="T64" s="57"/>
      <c r="U64" s="58"/>
      <c r="V64" s="44"/>
      <c r="W64" s="45"/>
      <c r="X64" s="45"/>
      <c r="Y64" s="45"/>
      <c r="Z64" s="46"/>
      <c r="AA64" s="59"/>
      <c r="AB64" s="60"/>
      <c r="AC64" s="60"/>
      <c r="AD64" s="60"/>
      <c r="AE64" s="61"/>
    </row>
    <row r="65" spans="1:31" ht="15.75" customHeight="1">
      <c r="A65" s="79"/>
      <c r="B65" s="80"/>
      <c r="C65" s="7" t="s">
        <v>85</v>
      </c>
      <c r="D65" s="13"/>
      <c r="E65" s="13"/>
      <c r="F65" s="13"/>
      <c r="G65" s="13"/>
      <c r="H65" s="13"/>
      <c r="I65" s="17"/>
      <c r="J65" s="53"/>
      <c r="K65" s="54"/>
      <c r="L65" s="54"/>
      <c r="M65" s="55"/>
      <c r="N65" s="56"/>
      <c r="O65" s="57"/>
      <c r="P65" s="57"/>
      <c r="Q65" s="57"/>
      <c r="R65" s="57"/>
      <c r="S65" s="57"/>
      <c r="T65" s="57"/>
      <c r="U65" s="58"/>
      <c r="V65" s="44"/>
      <c r="W65" s="45"/>
      <c r="X65" s="45"/>
      <c r="Y65" s="45"/>
      <c r="Z65" s="46"/>
      <c r="AA65" s="59"/>
      <c r="AB65" s="60"/>
      <c r="AC65" s="60"/>
      <c r="AD65" s="60"/>
      <c r="AE65" s="61"/>
    </row>
    <row r="66" spans="1:31" ht="15.75" customHeight="1">
      <c r="A66" s="79"/>
      <c r="B66" s="80"/>
      <c r="C66" s="7" t="s">
        <v>86</v>
      </c>
      <c r="D66" s="13"/>
      <c r="E66" s="13"/>
      <c r="F66" s="13"/>
      <c r="G66" s="13"/>
      <c r="H66" s="13"/>
      <c r="I66" s="17"/>
      <c r="J66" s="53"/>
      <c r="K66" s="54"/>
      <c r="L66" s="54"/>
      <c r="M66" s="55"/>
      <c r="N66" s="56"/>
      <c r="O66" s="57"/>
      <c r="P66" s="57"/>
      <c r="Q66" s="57"/>
      <c r="R66" s="57"/>
      <c r="S66" s="57"/>
      <c r="T66" s="57"/>
      <c r="U66" s="58"/>
      <c r="V66" s="44"/>
      <c r="W66" s="45"/>
      <c r="X66" s="45"/>
      <c r="Y66" s="45"/>
      <c r="Z66" s="46"/>
      <c r="AA66" s="59"/>
      <c r="AB66" s="60"/>
      <c r="AC66" s="60"/>
      <c r="AD66" s="60"/>
      <c r="AE66" s="61"/>
    </row>
    <row r="67" spans="1:31" ht="15.75" customHeight="1">
      <c r="A67" s="79"/>
      <c r="B67" s="80"/>
      <c r="C67" s="7" t="s">
        <v>87</v>
      </c>
      <c r="D67" s="13"/>
      <c r="E67" s="13"/>
      <c r="F67" s="13"/>
      <c r="G67" s="13"/>
      <c r="H67" s="13"/>
      <c r="I67" s="17"/>
      <c r="J67" s="53"/>
      <c r="K67" s="54"/>
      <c r="L67" s="54"/>
      <c r="M67" s="55"/>
      <c r="N67" s="56"/>
      <c r="O67" s="57"/>
      <c r="P67" s="57"/>
      <c r="Q67" s="57"/>
      <c r="R67" s="57"/>
      <c r="S67" s="57"/>
      <c r="T67" s="57"/>
      <c r="U67" s="58"/>
      <c r="V67" s="44"/>
      <c r="W67" s="45"/>
      <c r="X67" s="45"/>
      <c r="Y67" s="45"/>
      <c r="Z67" s="46"/>
      <c r="AA67" s="59"/>
      <c r="AB67" s="60"/>
      <c r="AC67" s="60"/>
      <c r="AD67" s="60"/>
      <c r="AE67" s="61"/>
    </row>
    <row r="68" spans="1:31" ht="15.75" customHeight="1">
      <c r="A68" s="79"/>
      <c r="B68" s="80"/>
      <c r="C68" s="7" t="s">
        <v>88</v>
      </c>
      <c r="D68" s="13"/>
      <c r="E68" s="13"/>
      <c r="F68" s="13"/>
      <c r="G68" s="13"/>
      <c r="H68" s="13"/>
      <c r="I68" s="17"/>
      <c r="J68" s="53"/>
      <c r="K68" s="54"/>
      <c r="L68" s="54"/>
      <c r="M68" s="55"/>
      <c r="N68" s="56"/>
      <c r="O68" s="57"/>
      <c r="P68" s="57"/>
      <c r="Q68" s="57"/>
      <c r="R68" s="57"/>
      <c r="S68" s="57"/>
      <c r="T68" s="57"/>
      <c r="U68" s="58"/>
      <c r="V68" s="44"/>
      <c r="W68" s="45"/>
      <c r="X68" s="45"/>
      <c r="Y68" s="45"/>
      <c r="Z68" s="46"/>
      <c r="AA68" s="59"/>
      <c r="AB68" s="60"/>
      <c r="AC68" s="60"/>
      <c r="AD68" s="60"/>
      <c r="AE68" s="61"/>
    </row>
    <row r="69" spans="1:31" ht="15.75" customHeight="1">
      <c r="A69" s="79"/>
      <c r="B69" s="80"/>
      <c r="C69" s="7" t="s">
        <v>89</v>
      </c>
      <c r="D69" s="13"/>
      <c r="E69" s="13"/>
      <c r="F69" s="13"/>
      <c r="G69" s="13"/>
      <c r="H69" s="13"/>
      <c r="I69" s="17"/>
      <c r="J69" s="53"/>
      <c r="K69" s="54"/>
      <c r="L69" s="54"/>
      <c r="M69" s="55"/>
      <c r="N69" s="56"/>
      <c r="O69" s="57"/>
      <c r="P69" s="57"/>
      <c r="Q69" s="57"/>
      <c r="R69" s="57"/>
      <c r="S69" s="57"/>
      <c r="T69" s="57"/>
      <c r="U69" s="58"/>
      <c r="V69" s="44"/>
      <c r="W69" s="45"/>
      <c r="X69" s="45"/>
      <c r="Y69" s="45"/>
      <c r="Z69" s="46"/>
      <c r="AA69" s="59"/>
      <c r="AB69" s="60"/>
      <c r="AC69" s="60"/>
      <c r="AD69" s="60"/>
      <c r="AE69" s="61"/>
    </row>
    <row r="70" spans="1:31" ht="15.75" customHeight="1">
      <c r="A70" s="79"/>
      <c r="B70" s="80"/>
      <c r="C70" s="7" t="s">
        <v>90</v>
      </c>
      <c r="D70" s="13"/>
      <c r="E70" s="13"/>
      <c r="F70" s="13"/>
      <c r="G70" s="13"/>
      <c r="H70" s="13"/>
      <c r="I70" s="17"/>
      <c r="J70" s="53"/>
      <c r="K70" s="54"/>
      <c r="L70" s="54"/>
      <c r="M70" s="55"/>
      <c r="N70" s="56"/>
      <c r="O70" s="57"/>
      <c r="P70" s="57"/>
      <c r="Q70" s="57"/>
      <c r="R70" s="57"/>
      <c r="S70" s="57"/>
      <c r="T70" s="57"/>
      <c r="U70" s="58"/>
      <c r="V70" s="44"/>
      <c r="W70" s="45"/>
      <c r="X70" s="45"/>
      <c r="Y70" s="45"/>
      <c r="Z70" s="46"/>
      <c r="AA70" s="59"/>
      <c r="AB70" s="60"/>
      <c r="AC70" s="60"/>
      <c r="AD70" s="60"/>
      <c r="AE70" s="61"/>
    </row>
    <row r="71" spans="1:31" ht="15.75" customHeight="1">
      <c r="A71" s="79"/>
      <c r="B71" s="80"/>
      <c r="C71" s="7" t="s">
        <v>91</v>
      </c>
      <c r="D71" s="13"/>
      <c r="E71" s="13"/>
      <c r="F71" s="13"/>
      <c r="G71" s="13"/>
      <c r="H71" s="13"/>
      <c r="I71" s="17"/>
      <c r="J71" s="53"/>
      <c r="K71" s="54"/>
      <c r="L71" s="54"/>
      <c r="M71" s="55"/>
      <c r="N71" s="56"/>
      <c r="O71" s="57"/>
      <c r="P71" s="57"/>
      <c r="Q71" s="57"/>
      <c r="R71" s="57"/>
      <c r="S71" s="57"/>
      <c r="T71" s="57"/>
      <c r="U71" s="58"/>
      <c r="V71" s="44"/>
      <c r="W71" s="45"/>
      <c r="X71" s="45"/>
      <c r="Y71" s="45"/>
      <c r="Z71" s="46"/>
      <c r="AA71" s="59"/>
      <c r="AB71" s="60"/>
      <c r="AC71" s="60"/>
      <c r="AD71" s="60"/>
      <c r="AE71" s="61"/>
    </row>
    <row r="72" spans="1:31" ht="15.75" customHeight="1">
      <c r="A72" s="79"/>
      <c r="B72" s="80"/>
      <c r="C72" s="7" t="s">
        <v>92</v>
      </c>
      <c r="D72" s="13"/>
      <c r="E72" s="13"/>
      <c r="F72" s="13"/>
      <c r="G72" s="13"/>
      <c r="H72" s="13"/>
      <c r="I72" s="17"/>
      <c r="J72" s="53"/>
      <c r="K72" s="54"/>
      <c r="L72" s="54"/>
      <c r="M72" s="55"/>
      <c r="N72" s="56"/>
      <c r="O72" s="57"/>
      <c r="P72" s="57"/>
      <c r="Q72" s="57"/>
      <c r="R72" s="57"/>
      <c r="S72" s="57"/>
      <c r="T72" s="57"/>
      <c r="U72" s="58"/>
      <c r="V72" s="44"/>
      <c r="W72" s="45"/>
      <c r="X72" s="45"/>
      <c r="Y72" s="45"/>
      <c r="Z72" s="46"/>
      <c r="AA72" s="59"/>
      <c r="AB72" s="60"/>
      <c r="AC72" s="60"/>
      <c r="AD72" s="60"/>
      <c r="AE72" s="61"/>
    </row>
    <row r="73" spans="1:31" ht="15.75" customHeight="1">
      <c r="A73" s="79"/>
      <c r="B73" s="80"/>
      <c r="C73" s="7" t="s">
        <v>93</v>
      </c>
      <c r="D73" s="13"/>
      <c r="E73" s="13"/>
      <c r="F73" s="13"/>
      <c r="G73" s="13"/>
      <c r="H73" s="13"/>
      <c r="I73" s="17"/>
      <c r="J73" s="53"/>
      <c r="K73" s="54"/>
      <c r="L73" s="54"/>
      <c r="M73" s="55"/>
      <c r="N73" s="56"/>
      <c r="O73" s="57"/>
      <c r="P73" s="57"/>
      <c r="Q73" s="57"/>
      <c r="R73" s="57"/>
      <c r="S73" s="57"/>
      <c r="T73" s="57"/>
      <c r="U73" s="58"/>
      <c r="V73" s="44"/>
      <c r="W73" s="45"/>
      <c r="X73" s="45"/>
      <c r="Y73" s="45"/>
      <c r="Z73" s="46"/>
      <c r="AA73" s="59"/>
      <c r="AB73" s="60"/>
      <c r="AC73" s="60"/>
      <c r="AD73" s="60"/>
      <c r="AE73" s="61"/>
    </row>
    <row r="74" spans="1:31" ht="15.75" customHeight="1">
      <c r="A74" s="81"/>
      <c r="B74" s="82"/>
      <c r="C74" s="7" t="s">
        <v>31</v>
      </c>
      <c r="D74" s="8"/>
      <c r="E74" s="8"/>
      <c r="F74" s="8"/>
      <c r="G74" s="8"/>
      <c r="H74" s="8"/>
      <c r="I74" s="8"/>
      <c r="J74" s="18"/>
      <c r="K74" s="18"/>
      <c r="L74" s="18"/>
      <c r="M74" s="19"/>
      <c r="N74" s="179">
        <f>+ROUND(N62+N63+N64+N65+N66+N67+N68+N69+N70+N71+N72+N73,-3)</f>
        <v>0</v>
      </c>
      <c r="O74" s="180"/>
      <c r="P74" s="180"/>
      <c r="Q74" s="180"/>
      <c r="R74" s="180"/>
      <c r="S74" s="180"/>
      <c r="T74" s="180"/>
      <c r="U74" s="181"/>
      <c r="V74" s="7" t="s">
        <v>39</v>
      </c>
      <c r="W74" s="8"/>
      <c r="X74" s="8"/>
      <c r="Y74" s="8"/>
      <c r="Z74" s="9"/>
      <c r="AA74" s="179">
        <f>+ROUND(AA62+AA63+AA64+AA65+AA66+AA67+AA68+AA69+AA70+AA71+AA72+AA73,-3)</f>
        <v>0</v>
      </c>
      <c r="AB74" s="180"/>
      <c r="AC74" s="180"/>
      <c r="AD74" s="180"/>
      <c r="AE74" s="181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</sheetData>
  <sheetProtection/>
  <mergeCells count="150">
    <mergeCell ref="A1:AE1"/>
    <mergeCell ref="A2:E2"/>
    <mergeCell ref="F2:X2"/>
    <mergeCell ref="Y2:AE2"/>
    <mergeCell ref="A3:E3"/>
    <mergeCell ref="F3:X3"/>
    <mergeCell ref="Y3:AE3"/>
    <mergeCell ref="E4:G4"/>
    <mergeCell ref="A5:AE5"/>
    <mergeCell ref="A6:B11"/>
    <mergeCell ref="K6:AE6"/>
    <mergeCell ref="L7:P7"/>
    <mergeCell ref="C8:C9"/>
    <mergeCell ref="J8:AE8"/>
    <mergeCell ref="M9:T9"/>
    <mergeCell ref="Y9:AE9"/>
    <mergeCell ref="C10:C11"/>
    <mergeCell ref="G10:H10"/>
    <mergeCell ref="I10:T10"/>
    <mergeCell ref="U10:Z10"/>
    <mergeCell ref="AA10:AE10"/>
    <mergeCell ref="D11:H11"/>
    <mergeCell ref="I11:T11"/>
    <mergeCell ref="U11:Z11"/>
    <mergeCell ref="AA11:AE11"/>
    <mergeCell ref="A12:B20"/>
    <mergeCell ref="AA12:AE12"/>
    <mergeCell ref="AA13:AE13"/>
    <mergeCell ref="AA14:AE14"/>
    <mergeCell ref="AA15:AE15"/>
    <mergeCell ref="AA16:AE16"/>
    <mergeCell ref="AA17:AE17"/>
    <mergeCell ref="AA18:AE18"/>
    <mergeCell ref="AA19:AE19"/>
    <mergeCell ref="AA20:AE20"/>
    <mergeCell ref="A21:B27"/>
    <mergeCell ref="C21:I21"/>
    <mergeCell ref="J21:M21"/>
    <mergeCell ref="N21:U21"/>
    <mergeCell ref="V21:Z21"/>
    <mergeCell ref="AA21:AE21"/>
    <mergeCell ref="J22:M22"/>
    <mergeCell ref="N22:U22"/>
    <mergeCell ref="V22:Z22"/>
    <mergeCell ref="AA22:AE22"/>
    <mergeCell ref="J23:M23"/>
    <mergeCell ref="N23:U23"/>
    <mergeCell ref="V23:Z23"/>
    <mergeCell ref="AA23:AE23"/>
    <mergeCell ref="J24:M24"/>
    <mergeCell ref="N24:U24"/>
    <mergeCell ref="V24:Z24"/>
    <mergeCell ref="AA24:AE24"/>
    <mergeCell ref="J25:M25"/>
    <mergeCell ref="N25:U25"/>
    <mergeCell ref="V25:Z25"/>
    <mergeCell ref="AA25:AE25"/>
    <mergeCell ref="N26:U26"/>
    <mergeCell ref="AA26:AE26"/>
    <mergeCell ref="Q27:U27"/>
    <mergeCell ref="AA27:AE27"/>
    <mergeCell ref="A28:B42"/>
    <mergeCell ref="AA28:AE28"/>
    <mergeCell ref="AA29:AE29"/>
    <mergeCell ref="AA30:AE30"/>
    <mergeCell ref="AA31:AE31"/>
    <mergeCell ref="AA32:AE32"/>
    <mergeCell ref="AA33:AE33"/>
    <mergeCell ref="AA34:AE34"/>
    <mergeCell ref="AA35:AE35"/>
    <mergeCell ref="AA36:AE36"/>
    <mergeCell ref="AA37:AE37"/>
    <mergeCell ref="AA38:AE38"/>
    <mergeCell ref="AA39:AE39"/>
    <mergeCell ref="AA40:AE40"/>
    <mergeCell ref="AA41:AE41"/>
    <mergeCell ref="AA42:AE42"/>
    <mergeCell ref="A43:B46"/>
    <mergeCell ref="AA43:AE43"/>
    <mergeCell ref="AA44:AE44"/>
    <mergeCell ref="AA45:AE45"/>
    <mergeCell ref="AA46:AE46"/>
    <mergeCell ref="A47:F49"/>
    <mergeCell ref="AA47:AE47"/>
    <mergeCell ref="AA48:AE48"/>
    <mergeCell ref="G49:AE49"/>
    <mergeCell ref="A50:B53"/>
    <mergeCell ref="E52:Q52"/>
    <mergeCell ref="T52:AE52"/>
    <mergeCell ref="A54:Q56"/>
    <mergeCell ref="R54:AE56"/>
    <mergeCell ref="A57:E59"/>
    <mergeCell ref="F57:Q59"/>
    <mergeCell ref="R57:AE59"/>
    <mergeCell ref="A61:B74"/>
    <mergeCell ref="C61:I61"/>
    <mergeCell ref="J61:M61"/>
    <mergeCell ref="N61:U61"/>
    <mergeCell ref="V61:Z61"/>
    <mergeCell ref="AA61:AE61"/>
    <mergeCell ref="J62:M62"/>
    <mergeCell ref="N62:U62"/>
    <mergeCell ref="V62:Z62"/>
    <mergeCell ref="AA62:AE62"/>
    <mergeCell ref="J63:M63"/>
    <mergeCell ref="N63:U63"/>
    <mergeCell ref="V63:Z63"/>
    <mergeCell ref="AA63:AE63"/>
    <mergeCell ref="J64:M64"/>
    <mergeCell ref="N64:U64"/>
    <mergeCell ref="V64:Z64"/>
    <mergeCell ref="AA64:AE64"/>
    <mergeCell ref="J65:M65"/>
    <mergeCell ref="N65:U65"/>
    <mergeCell ref="V65:Z65"/>
    <mergeCell ref="AA65:AE65"/>
    <mergeCell ref="J66:M66"/>
    <mergeCell ref="N66:U66"/>
    <mergeCell ref="V66:Z66"/>
    <mergeCell ref="AA66:AE66"/>
    <mergeCell ref="J67:M67"/>
    <mergeCell ref="N67:U67"/>
    <mergeCell ref="V67:Z67"/>
    <mergeCell ref="AA67:AE67"/>
    <mergeCell ref="J68:M68"/>
    <mergeCell ref="N68:U68"/>
    <mergeCell ref="V68:Z68"/>
    <mergeCell ref="AA68:AE68"/>
    <mergeCell ref="J69:M69"/>
    <mergeCell ref="N69:U69"/>
    <mergeCell ref="V69:Z69"/>
    <mergeCell ref="AA69:AE69"/>
    <mergeCell ref="J70:M70"/>
    <mergeCell ref="N70:U70"/>
    <mergeCell ref="V70:Z70"/>
    <mergeCell ref="AA70:AE70"/>
    <mergeCell ref="J71:M71"/>
    <mergeCell ref="N71:U71"/>
    <mergeCell ref="V71:Z71"/>
    <mergeCell ref="AA71:AE71"/>
    <mergeCell ref="N74:U74"/>
    <mergeCell ref="AA74:AE74"/>
    <mergeCell ref="J72:M72"/>
    <mergeCell ref="N72:U72"/>
    <mergeCell ref="V72:Z72"/>
    <mergeCell ref="AA72:AE72"/>
    <mergeCell ref="J73:M73"/>
    <mergeCell ref="N73:U73"/>
    <mergeCell ref="V73:Z73"/>
    <mergeCell ref="AA73:AE73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Excel-Formulario de Industria y Comercio-Girardota</dc:title>
  <dc:subject/>
  <dc:creator>rolando.areiza</dc:creator>
  <cp:keywords/>
  <dc:description/>
  <cp:lastModifiedBy>USUARIO</cp:lastModifiedBy>
  <cp:lastPrinted>2018-01-05T21:07:58Z</cp:lastPrinted>
  <dcterms:created xsi:type="dcterms:W3CDTF">2017-12-14T20:37:11Z</dcterms:created>
  <dcterms:modified xsi:type="dcterms:W3CDTF">2022-06-28T14:32:54Z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ción">
    <vt:lpwstr>Excel-Formulario de Industria y Comercio-Girardota</vt:lpwstr>
  </property>
  <property fmtid="{D5CDD505-2E9C-101B-9397-08002B2CF9AE}" pid="3" name="Fecha">
    <vt:lpwstr>2017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